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Risk Assessment_Parish Assets/Asset Register/2026/"/>
    </mc:Choice>
  </mc:AlternateContent>
  <xr:revisionPtr revIDLastSave="0" documentId="13_ncr:1_{E9E3C067-1EFC-7B41-B7A9-2320C19C7C51}" xr6:coauthVersionLast="47" xr6:coauthVersionMax="47" xr10:uidLastSave="{00000000-0000-0000-0000-000000000000}"/>
  <bookViews>
    <workbookView xWindow="-580" yWindow="660" windowWidth="28800" windowHeight="15940" xr2:uid="{ED19E239-C12C-0B49-AA47-E9E910D435C8}"/>
  </bookViews>
  <sheets>
    <sheet name="AssetValues" sheetId="1" r:id="rId1"/>
    <sheet name="PlaygroundEquip" sheetId="2" r:id="rId2"/>
  </sheets>
  <definedNames>
    <definedName name="_xlnm.Print_Area" localSheetId="0">AssetValues!$B$1:$E$36</definedName>
    <definedName name="_xlnm.Print_Area" localSheetId="1">PlaygroundEquip!$A$1:$H$30</definedName>
    <definedName name="_xlnm.Print_Titles" localSheetId="1">PlaygroundEquip!$1:$2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G30" i="2"/>
  <c r="C36" i="1"/>
  <c r="G22" i="2"/>
  <c r="F22" i="2"/>
  <c r="G17" i="2"/>
  <c r="F17" i="2"/>
  <c r="G16" i="2"/>
  <c r="F16" i="2"/>
  <c r="G8" i="2"/>
  <c r="F8" i="2"/>
  <c r="G5" i="2"/>
  <c r="F5" i="2"/>
</calcChain>
</file>

<file path=xl/sharedStrings.xml><?xml version="1.0" encoding="utf-8"?>
<sst xmlns="http://schemas.openxmlformats.org/spreadsheetml/2006/main" count="208" uniqueCount="120">
  <si>
    <t>Asset</t>
  </si>
  <si>
    <t>Value</t>
  </si>
  <si>
    <t>Recreation Ground (Village Green)</t>
  </si>
  <si>
    <t>Bus shelter (Iping)</t>
  </si>
  <si>
    <t>Fence at Common View play area</t>
  </si>
  <si>
    <t>Fence at allotments</t>
  </si>
  <si>
    <t>Allotment gate</t>
  </si>
  <si>
    <t>Three notice boards</t>
  </si>
  <si>
    <t>Four Fingerpost Road Signs (Refurbished/Repaired in June 2021)</t>
  </si>
  <si>
    <t>Two Iping signs</t>
  </si>
  <si>
    <t>Three litter bins</t>
  </si>
  <si>
    <t>2005, 2016</t>
  </si>
  <si>
    <t>Five grit bins</t>
  </si>
  <si>
    <t>Youth shelter – insurance value £6,400 2005</t>
  </si>
  <si>
    <t>Shed to store emergency equipment</t>
  </si>
  <si>
    <t>Emergency equipment (provided by WSCC FOC)</t>
  </si>
  <si>
    <t>Christmas Tree Lights</t>
  </si>
  <si>
    <t>Lights for Telephone Boxes Stedham &amp; Iping</t>
  </si>
  <si>
    <t>2 x Trees planted on Recreation Ground</t>
  </si>
  <si>
    <t>#</t>
  </si>
  <si>
    <t>Date acquired (Financial year)</t>
  </si>
  <si>
    <t>New cupboard and map for Stedham telephone box</t>
  </si>
  <si>
    <t>New gates and posts for Stedham Graveyard</t>
  </si>
  <si>
    <t>2007, 2008</t>
  </si>
  <si>
    <t>2 x Telephone boxes</t>
  </si>
  <si>
    <r>
      <rPr>
        <sz val="16"/>
        <color theme="1"/>
        <rFont val="Arial"/>
        <family val="2"/>
      </rPr>
      <t>STEDHAM WITH IPING PARISH COUNCIL</t>
    </r>
    <r>
      <rPr>
        <sz val="12"/>
        <color theme="1"/>
        <rFont val="Arial"/>
        <family val="2"/>
      </rPr>
      <t xml:space="preserve">
</t>
    </r>
  </si>
  <si>
    <t>5 x Trees planted on Common View Playground</t>
  </si>
  <si>
    <t>Four Stedham village Gateways</t>
  </si>
  <si>
    <t>ITEM No.</t>
  </si>
  <si>
    <t>LOCATION</t>
  </si>
  <si>
    <t>EQUIPMENT DESCRIPTION</t>
  </si>
  <si>
    <t>MANUFACTURER</t>
  </si>
  <si>
    <t>YEAR INSTALLED</t>
  </si>
  <si>
    <t>VALUE FOR INSURANCE</t>
  </si>
  <si>
    <t>COMMENTS</t>
  </si>
  <si>
    <t>Recreation Ground</t>
  </si>
  <si>
    <r>
      <rPr>
        <sz val="12"/>
        <rFont val="Arial"/>
        <family val="2"/>
      </rPr>
      <t>Single flat seat swing
Safagrass Surfacing</t>
    </r>
  </si>
  <si>
    <r>
      <rPr>
        <sz val="12"/>
        <rFont val="Arial"/>
        <family val="2"/>
      </rPr>
      <t>Unknown
-</t>
    </r>
  </si>
  <si>
    <t>Unknown
-</t>
  </si>
  <si>
    <t>Unknown</t>
  </si>
  <si>
    <t>N/A</t>
  </si>
  <si>
    <t>Built by local blacksmith at least 25years ago
Chains, shackles &amp; seat replaced 2021 - £80</t>
  </si>
  <si>
    <r>
      <rPr>
        <sz val="12"/>
        <rFont val="Arial"/>
        <family val="2"/>
      </rPr>
      <t>Free standing slide
Safagrass Surfacing</t>
    </r>
  </si>
  <si>
    <r>
      <rPr>
        <sz val="12"/>
        <rFont val="Arial"/>
        <family val="2"/>
      </rPr>
      <t>Sutcliffe
-</t>
    </r>
  </si>
  <si>
    <t>Age~25years</t>
  </si>
  <si>
    <r>
      <rPr>
        <sz val="12"/>
        <rFont val="Arial"/>
        <family val="2"/>
      </rPr>
      <t>Cradle Seat Swings
Safagrass Surfacing</t>
    </r>
  </si>
  <si>
    <r>
      <rPr>
        <sz val="12"/>
        <rFont val="Arial"/>
        <family val="2"/>
      </rPr>
      <t>Dylan Group
-</t>
    </r>
  </si>
  <si>
    <r>
      <rPr>
        <sz val="12"/>
        <rFont val="Arial"/>
        <family val="2"/>
      </rPr>
      <t>2021
-</t>
    </r>
  </si>
  <si>
    <t>Estimated unit value based on total installation costs in 2021 @ £12,359 (exc removal cost £475)</t>
  </si>
  <si>
    <r>
      <rPr>
        <sz val="12"/>
        <rFont val="Arial"/>
        <family val="2"/>
      </rPr>
      <t>Trapeze Rings
Safagrass Surfacing</t>
    </r>
  </si>
  <si>
    <r>
      <rPr>
        <sz val="12"/>
        <rFont val="Arial"/>
        <family val="2"/>
      </rPr>
      <t>Playdale
-</t>
    </r>
  </si>
  <si>
    <r>
      <rPr>
        <sz val="12"/>
        <rFont val="Arial"/>
        <family val="2"/>
      </rPr>
      <t>2015
-</t>
    </r>
  </si>
  <si>
    <r>
      <rPr>
        <sz val="12"/>
        <rFont val="Arial"/>
        <family val="2"/>
      </rPr>
      <t>Spring Surf Board
Safagrass Surfacing</t>
    </r>
  </si>
  <si>
    <r>
      <rPr>
        <sz val="12"/>
        <rFont val="Arial"/>
        <family val="2"/>
      </rPr>
      <t>Wicksteed
-</t>
    </r>
  </si>
  <si>
    <r>
      <rPr>
        <sz val="12"/>
        <rFont val="Arial"/>
        <family val="2"/>
      </rPr>
      <t>Car Springer
Safagrass Surfacing</t>
    </r>
  </si>
  <si>
    <r>
      <rPr>
        <sz val="12"/>
        <rFont val="Arial"/>
        <family val="2"/>
      </rPr>
      <t>Fahr
-</t>
    </r>
  </si>
  <si>
    <r>
      <rPr>
        <sz val="12"/>
        <rFont val="Arial"/>
        <family val="2"/>
      </rPr>
      <t>2021
2021</t>
    </r>
  </si>
  <si>
    <r>
      <rPr>
        <sz val="12"/>
        <rFont val="Arial"/>
        <family val="2"/>
      </rPr>
      <t>Catterpillar Springer
Safagrass Surfacing</t>
    </r>
  </si>
  <si>
    <r>
      <rPr>
        <sz val="12"/>
        <rFont val="Arial"/>
        <family val="2"/>
      </rPr>
      <t>2022
2022</t>
    </r>
  </si>
  <si>
    <t>Estimated unit value based on total installation costs in 2022 @ £5025</t>
  </si>
  <si>
    <r>
      <rPr>
        <sz val="12"/>
        <rFont val="Arial"/>
        <family val="2"/>
      </rPr>
      <t>Nest Seat Swing
Safagrass Surfacing</t>
    </r>
  </si>
  <si>
    <t>Dylan Group</t>
  </si>
  <si>
    <r>
      <rPr>
        <sz val="12"/>
        <rFont val="Arial"/>
        <family val="2"/>
      </rPr>
      <t>2022
- 2022</t>
    </r>
  </si>
  <si>
    <t>Common View</t>
  </si>
  <si>
    <t>2 x Sloping Balance Beams
Connecting Chain Walk</t>
  </si>
  <si>
    <t>Burma Bridge</t>
  </si>
  <si>
    <t>Cross Chains</t>
  </si>
  <si>
    <t>Log Chain</t>
  </si>
  <si>
    <t>Stepper Logs</t>
  </si>
  <si>
    <r>
      <rPr>
        <sz val="12"/>
        <rFont val="Arial"/>
        <family val="2"/>
      </rPr>
      <t>2 Bay Junior Swing
Safagrass Surfacing</t>
    </r>
  </si>
  <si>
    <r>
      <rPr>
        <sz val="12"/>
        <rFont val="Arial"/>
        <family val="2"/>
      </rPr>
      <t>Nest Swing
Safagrass Surfacing</t>
    </r>
  </si>
  <si>
    <r>
      <rPr>
        <sz val="12"/>
        <rFont val="Arial"/>
        <family val="2"/>
      </rPr>
      <t>Free Standing Slide
Safagrass Surfacing</t>
    </r>
  </si>
  <si>
    <r>
      <rPr>
        <sz val="12"/>
        <rFont val="Arial"/>
        <family val="2"/>
      </rPr>
      <t>Unknown
2008</t>
    </r>
  </si>
  <si>
    <r>
      <rPr>
        <sz val="12"/>
        <rFont val="Arial"/>
        <family val="2"/>
      </rPr>
      <t>Dome Climber
Safagrass Surfacing</t>
    </r>
  </si>
  <si>
    <t>B Hirst and Son</t>
  </si>
  <si>
    <t>Removed Oct 2023, reduced in height, planted with willow to create Dome(tent).
Age of original dome ~35years</t>
  </si>
  <si>
    <r>
      <rPr>
        <sz val="12"/>
        <rFont val="Arial"/>
        <family val="2"/>
      </rPr>
      <t>Suspension Bridge
Safagrass Surfacing</t>
    </r>
  </si>
  <si>
    <t>2 seat cradle swing</t>
  </si>
  <si>
    <t>Playsafe</t>
  </si>
  <si>
    <t>Chains, shackles &amp; seats replaced 2021 - £285
Note: cost of complete new set 2 x Cradle Swings in 2021 was £2152 - see Item 3</t>
  </si>
  <si>
    <r>
      <rPr>
        <sz val="12"/>
        <rFont val="Arial"/>
        <family val="2"/>
      </rPr>
      <t>Lady Bird Springer
Safagrass Surfacing</t>
    </r>
  </si>
  <si>
    <t>Fahr</t>
  </si>
  <si>
    <r>
      <rPr>
        <sz val="12"/>
        <rFont val="Arial"/>
        <family val="2"/>
      </rPr>
      <t>Tractor Springer
Safagrass Surfacing</t>
    </r>
  </si>
  <si>
    <t xml:space="preserve">Estimated unit value based on total installation costs in 2022 @ £12267 </t>
  </si>
  <si>
    <r>
      <rPr>
        <sz val="12"/>
        <rFont val="Arial"/>
        <family val="2"/>
      </rPr>
      <t>Aerial Runway
Safagrass Surfacing</t>
    </r>
  </si>
  <si>
    <t>Football Posts &amp; Nets</t>
  </si>
  <si>
    <t>Repainted &amp; new nets 2022 - £1488
Replacement cost quoted at £2227</t>
  </si>
  <si>
    <t xml:space="preserve">Single-Tower Junior Multi Unit </t>
  </si>
  <si>
    <t>Estimated unit value based on total installation costs in 2023 @ £10417 (exc removal/relocation cost £973)</t>
  </si>
  <si>
    <t>Play Equipment installed on the Recreation Ground and at Common View</t>
  </si>
  <si>
    <t>See attached table for breakdown</t>
  </si>
  <si>
    <t>2 x Picnic Tables (inc fixed benches) installed at Common View play area</t>
  </si>
  <si>
    <t>Defibrillator @ Stedham Memorial Hall</t>
  </si>
  <si>
    <t>Defibrillator @ Telephone Box Iping</t>
  </si>
  <si>
    <t>Wheelchair Accessible Roundabout</t>
  </si>
  <si>
    <t>Estimated unit value based on total installation costs in 2025 @ £11016 (exc removal/relocation &amp; Pathway costs £2061)</t>
  </si>
  <si>
    <t>Accessible Gate</t>
  </si>
  <si>
    <t>SafaMulch Pathway (from Roundabout to Gate)</t>
  </si>
  <si>
    <t>Estimated unit value based on total installation costs in 2025 @ £5305 (exc preparation costs)</t>
  </si>
  <si>
    <t>New post and fingerboards installed. Metal sign repainted</t>
  </si>
  <si>
    <t>COST AT INSTALLATION</t>
  </si>
  <si>
    <t>Estimated unit value based on total installation costs in 2025 @ £1155 (exc preparation &amp; repair of existing gateway costs)</t>
  </si>
  <si>
    <t>Stedham Village signpost</t>
  </si>
  <si>
    <t>New AED &amp; Cabinet purchased January 2025. Installed 16/06/2025</t>
  </si>
  <si>
    <t>Stedham with Iping Parish Council Playgrounds Equipment List</t>
  </si>
  <si>
    <t>Chair:	Ruth Cooper
Clerk:	Morag Birch
Email: clerk@stedhamwithiping-pc.gov.uk
REGISTER OF ASSETS 31st  MARCH 2026</t>
  </si>
  <si>
    <r>
      <t xml:space="preserve">Changes from </t>
    </r>
    <r>
      <rPr>
        <b/>
        <sz val="12"/>
        <color rgb="FFFF0000"/>
        <rFont val="Arial"/>
        <family val="2"/>
      </rPr>
      <t>2025</t>
    </r>
  </si>
  <si>
    <t>Total number of benches = 10. Five new replacements itemised separately</t>
  </si>
  <si>
    <t>Interior &amp; Exterior cleaned and painted. Old bench (replaced by VE/VJ Day bench) repaired &amp; installed</t>
  </si>
  <si>
    <r>
      <t xml:space="preserve">Estimated unit value based on total installation costs in 2021 @ £12,359 (exc removal cost £475) </t>
    </r>
    <r>
      <rPr>
        <sz val="12"/>
        <color rgb="FFFF0000"/>
        <rFont val="Arial"/>
        <family val="2"/>
      </rPr>
      <t>(Seats replaced April 2026)</t>
    </r>
  </si>
  <si>
    <r>
      <t xml:space="preserve">Age~25years </t>
    </r>
    <r>
      <rPr>
        <sz val="12"/>
        <color rgb="FFFF0000"/>
        <rFont val="Arial"/>
        <family val="2"/>
      </rPr>
      <t>(Repairs done following Maintenance Inspection February 2026)</t>
    </r>
  </si>
  <si>
    <r>
      <t>Age~25years (</t>
    </r>
    <r>
      <rPr>
        <sz val="12"/>
        <color rgb="FFFF0000"/>
        <rFont val="Arial"/>
        <family val="2"/>
      </rPr>
      <t>Repairs done following Maintenance Inspection February 2026)</t>
    </r>
  </si>
  <si>
    <r>
      <t>Age~25years</t>
    </r>
    <r>
      <rPr>
        <sz val="12"/>
        <color rgb="FFFF0000"/>
        <rFont val="Arial"/>
        <family val="2"/>
      </rPr>
      <t xml:space="preserve"> (Repairs done following Maintenance Inspection February 2026)</t>
    </r>
  </si>
  <si>
    <r>
      <t>5 x seats/benches</t>
    </r>
    <r>
      <rPr>
        <sz val="11"/>
        <color rgb="FFFF0000"/>
        <rFont val="Arial"/>
        <family val="2"/>
      </rPr>
      <t>(Inc. bench in Iping Bus Shelter)</t>
    </r>
  </si>
  <si>
    <t>as at 31/03/2026</t>
  </si>
  <si>
    <t>A272 Bench (Sapele)</t>
  </si>
  <si>
    <t>WI Bench Recreation Ground (Prime Oak)</t>
  </si>
  <si>
    <t>Memorial Bench Recreation Ground (Teak)</t>
  </si>
  <si>
    <t>Coronation Bench Common View (Teak)</t>
  </si>
  <si>
    <t>VE/VJ Bench Iping Lane (Teak)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</si>
</sst>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11" fillId="0" borderId="0" xfId="1" applyFont="1" applyAlignment="1">
      <alignment vertical="top"/>
    </xf>
    <xf numFmtId="0" fontId="11" fillId="0" borderId="0" xfId="1" applyFont="1" applyAlignment="1">
      <alignment horizontal="left" wrapText="1"/>
    </xf>
    <xf numFmtId="1" fontId="11" fillId="0" borderId="1" xfId="1" applyNumberFormat="1" applyFont="1" applyBorder="1" applyAlignment="1">
      <alignment vertical="top" wrapText="1" shrinkToFit="1"/>
    </xf>
    <xf numFmtId="0" fontId="11" fillId="0" borderId="1" xfId="1" applyFont="1" applyBorder="1" applyAlignment="1">
      <alignment vertical="top" wrapText="1"/>
    </xf>
    <xf numFmtId="0" fontId="11" fillId="0" borderId="1" xfId="1" applyFont="1" applyBorder="1" applyAlignment="1">
      <alignment horizontal="right" vertical="top" wrapText="1"/>
    </xf>
    <xf numFmtId="164" fontId="11" fillId="0" borderId="1" xfId="1" applyNumberFormat="1" applyFont="1" applyBorder="1" applyAlignment="1">
      <alignment horizontal="right" vertical="top" wrapText="1"/>
    </xf>
    <xf numFmtId="0" fontId="11" fillId="0" borderId="0" xfId="1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>
      <alignment horizontal="right" vertical="top" wrapText="1"/>
    </xf>
    <xf numFmtId="0" fontId="11" fillId="0" borderId="2" xfId="1" applyFont="1" applyBorder="1" applyAlignment="1">
      <alignment vertical="top" wrapText="1"/>
    </xf>
    <xf numFmtId="1" fontId="11" fillId="0" borderId="1" xfId="1" applyNumberFormat="1" applyFont="1" applyBorder="1" applyAlignment="1">
      <alignment horizontal="right" vertical="top" shrinkToFit="1"/>
    </xf>
    <xf numFmtId="0" fontId="11" fillId="0" borderId="0" xfId="1" applyFont="1" applyAlignment="1">
      <alignment horizontal="right" vertical="top" wrapText="1"/>
    </xf>
    <xf numFmtId="164" fontId="11" fillId="0" borderId="0" xfId="1" applyNumberFormat="1" applyFont="1" applyAlignment="1">
      <alignment horizontal="right" vertical="top" wrapText="1"/>
    </xf>
    <xf numFmtId="1" fontId="11" fillId="0" borderId="5" xfId="1" applyNumberFormat="1" applyFont="1" applyBorder="1" applyAlignment="1">
      <alignment vertical="top" wrapText="1" shrinkToFit="1"/>
    </xf>
    <xf numFmtId="164" fontId="11" fillId="0" borderId="3" xfId="1" applyNumberFormat="1" applyFont="1" applyBorder="1" applyAlignment="1">
      <alignment horizontal="right" vertical="top" wrapText="1"/>
    </xf>
    <xf numFmtId="164" fontId="13" fillId="0" borderId="6" xfId="1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2" borderId="1" xfId="1" applyFont="1" applyFill="1" applyBorder="1" applyAlignment="1">
      <alignment vertical="top" wrapText="1"/>
    </xf>
    <xf numFmtId="0" fontId="14" fillId="3" borderId="1" xfId="1" applyFont="1" applyFill="1" applyBorder="1" applyAlignment="1">
      <alignment vertical="top" wrapText="1"/>
    </xf>
    <xf numFmtId="164" fontId="14" fillId="2" borderId="1" xfId="1" applyNumberFormat="1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0" fillId="0" borderId="0" xfId="1" applyFont="1" applyAlignment="1">
      <alignment horizontal="center" vertical="top"/>
    </xf>
  </cellXfs>
  <cellStyles count="2">
    <cellStyle name="Normal" xfId="0" builtinId="0"/>
    <cellStyle name="Normal 2" xfId="1" xr:uid="{61DBF2A2-FFBE-E046-BA4C-5C41702BEA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82C9-B80F-D84C-A41A-5EC5642FEB72}">
  <sheetPr>
    <pageSetUpPr fitToPage="1"/>
  </sheetPr>
  <dimension ref="A1:E36"/>
  <sheetViews>
    <sheetView tabSelected="1" topLeftCell="B5" zoomScale="150" zoomScaleNormal="150" workbookViewId="0">
      <selection activeCell="B21" sqref="B21"/>
    </sheetView>
  </sheetViews>
  <sheetFormatPr baseColWidth="10" defaultRowHeight="16" x14ac:dyDescent="0.2"/>
  <cols>
    <col min="1" max="1" width="4.1640625" style="11" customWidth="1"/>
    <col min="2" max="2" width="43.83203125" style="11" customWidth="1"/>
    <col min="3" max="3" width="8.83203125" style="13" customWidth="1"/>
    <col min="4" max="4" width="11" style="13" customWidth="1"/>
    <col min="5" max="5" width="22.6640625" style="13" customWidth="1"/>
    <col min="6" max="16384" width="10.83203125" style="11"/>
  </cols>
  <sheetData>
    <row r="1" spans="1:5" x14ac:dyDescent="0.2">
      <c r="B1" s="39" t="s">
        <v>25</v>
      </c>
      <c r="C1" s="39"/>
      <c r="D1" s="39"/>
      <c r="E1" s="12"/>
    </row>
    <row r="2" spans="1:5" ht="85" x14ac:dyDescent="0.2">
      <c r="B2" s="12" t="s">
        <v>105</v>
      </c>
    </row>
    <row r="3" spans="1:5" ht="60" x14ac:dyDescent="0.2">
      <c r="A3" s="1" t="s">
        <v>19</v>
      </c>
      <c r="B3" s="2" t="s">
        <v>0</v>
      </c>
      <c r="C3" s="3" t="s">
        <v>1</v>
      </c>
      <c r="D3" s="4" t="s">
        <v>20</v>
      </c>
      <c r="E3" s="17" t="s">
        <v>106</v>
      </c>
    </row>
    <row r="4" spans="1:5" x14ac:dyDescent="0.2">
      <c r="A4" s="5">
        <v>1</v>
      </c>
      <c r="B4" s="6" t="s">
        <v>2</v>
      </c>
      <c r="C4" s="7">
        <v>1</v>
      </c>
      <c r="D4" s="8"/>
      <c r="E4" s="8"/>
    </row>
    <row r="5" spans="1:5" ht="74" customHeight="1" x14ac:dyDescent="0.2">
      <c r="A5" s="5">
        <v>2</v>
      </c>
      <c r="B5" s="6" t="s">
        <v>3</v>
      </c>
      <c r="C5" s="7">
        <v>1</v>
      </c>
      <c r="D5" s="8"/>
      <c r="E5" s="35" t="s">
        <v>108</v>
      </c>
    </row>
    <row r="6" spans="1:5" ht="45" x14ac:dyDescent="0.2">
      <c r="A6" s="5">
        <v>3</v>
      </c>
      <c r="B6" s="6" t="s">
        <v>102</v>
      </c>
      <c r="C6" s="7">
        <v>1100</v>
      </c>
      <c r="D6" s="8">
        <v>2025</v>
      </c>
      <c r="E6" s="5" t="s">
        <v>99</v>
      </c>
    </row>
    <row r="7" spans="1:5" x14ac:dyDescent="0.2">
      <c r="A7" s="5">
        <v>4</v>
      </c>
      <c r="B7" s="6" t="s">
        <v>4</v>
      </c>
      <c r="C7" s="7">
        <v>1</v>
      </c>
      <c r="D7" s="8"/>
      <c r="E7" s="8"/>
    </row>
    <row r="8" spans="1:5" x14ac:dyDescent="0.2">
      <c r="A8" s="5">
        <v>5</v>
      </c>
      <c r="B8" s="6" t="s">
        <v>5</v>
      </c>
      <c r="C8" s="7">
        <v>1</v>
      </c>
      <c r="D8" s="8">
        <v>2003</v>
      </c>
      <c r="E8" s="8"/>
    </row>
    <row r="9" spans="1:5" x14ac:dyDescent="0.2">
      <c r="A9" s="5">
        <v>6</v>
      </c>
      <c r="B9" s="6" t="s">
        <v>6</v>
      </c>
      <c r="C9" s="7">
        <v>1</v>
      </c>
      <c r="D9" s="8">
        <v>2012</v>
      </c>
      <c r="E9" s="8"/>
    </row>
    <row r="10" spans="1:5" x14ac:dyDescent="0.2">
      <c r="A10" s="5">
        <v>7</v>
      </c>
      <c r="B10" s="6" t="s">
        <v>7</v>
      </c>
      <c r="C10" s="7">
        <v>3</v>
      </c>
      <c r="D10" s="8">
        <v>2003</v>
      </c>
      <c r="E10" s="8"/>
    </row>
    <row r="11" spans="1:5" ht="30" x14ac:dyDescent="0.2">
      <c r="A11" s="5">
        <v>8</v>
      </c>
      <c r="B11" s="6" t="s">
        <v>8</v>
      </c>
      <c r="C11" s="7">
        <v>2000</v>
      </c>
      <c r="D11" s="8">
        <v>2021</v>
      </c>
      <c r="E11" s="8"/>
    </row>
    <row r="12" spans="1:5" x14ac:dyDescent="0.2">
      <c r="A12" s="5">
        <v>9</v>
      </c>
      <c r="B12" s="6" t="s">
        <v>113</v>
      </c>
      <c r="C12" s="7">
        <v>4</v>
      </c>
      <c r="D12" s="8">
        <v>2019</v>
      </c>
      <c r="E12" s="40" t="s">
        <v>107</v>
      </c>
    </row>
    <row r="13" spans="1:5" x14ac:dyDescent="0.2">
      <c r="A13" s="5">
        <v>10</v>
      </c>
      <c r="B13" s="6" t="s">
        <v>117</v>
      </c>
      <c r="C13" s="7">
        <v>442</v>
      </c>
      <c r="D13" s="8">
        <v>2019</v>
      </c>
      <c r="E13" s="41"/>
    </row>
    <row r="14" spans="1:5" x14ac:dyDescent="0.2">
      <c r="A14" s="5">
        <v>11</v>
      </c>
      <c r="B14" s="6" t="s">
        <v>116</v>
      </c>
      <c r="C14" s="7">
        <v>450</v>
      </c>
      <c r="D14" s="8">
        <v>2022</v>
      </c>
      <c r="E14" s="41"/>
    </row>
    <row r="15" spans="1:5" x14ac:dyDescent="0.2">
      <c r="A15" s="5">
        <v>12</v>
      </c>
      <c r="B15" s="6" t="s">
        <v>115</v>
      </c>
      <c r="C15" s="7">
        <v>760</v>
      </c>
      <c r="D15" s="8">
        <v>2022</v>
      </c>
      <c r="E15" s="41"/>
    </row>
    <row r="16" spans="1:5" x14ac:dyDescent="0.2">
      <c r="A16" s="5">
        <v>13</v>
      </c>
      <c r="B16" s="6" t="s">
        <v>118</v>
      </c>
      <c r="C16" s="7">
        <v>550</v>
      </c>
      <c r="D16" s="8">
        <v>2023</v>
      </c>
      <c r="E16" s="41"/>
    </row>
    <row r="17" spans="1:5" x14ac:dyDescent="0.2">
      <c r="A17" s="5">
        <v>14</v>
      </c>
      <c r="B17" s="6" t="s">
        <v>119</v>
      </c>
      <c r="C17" s="7">
        <v>600</v>
      </c>
      <c r="D17" s="8">
        <v>2025</v>
      </c>
      <c r="E17" s="42"/>
    </row>
    <row r="18" spans="1:5" x14ac:dyDescent="0.2">
      <c r="A18" s="5">
        <v>15</v>
      </c>
      <c r="B18" s="6" t="s">
        <v>27</v>
      </c>
      <c r="C18" s="7">
        <v>2</v>
      </c>
      <c r="D18" s="9" t="s">
        <v>23</v>
      </c>
      <c r="E18" s="9"/>
    </row>
    <row r="19" spans="1:5" x14ac:dyDescent="0.2">
      <c r="A19" s="5">
        <v>16</v>
      </c>
      <c r="B19" s="6" t="s">
        <v>9</v>
      </c>
      <c r="C19" s="7">
        <v>2</v>
      </c>
      <c r="D19" s="8"/>
      <c r="E19" s="8"/>
    </row>
    <row r="20" spans="1:5" x14ac:dyDescent="0.2">
      <c r="A20" s="5">
        <v>17</v>
      </c>
      <c r="B20" s="6" t="s">
        <v>24</v>
      </c>
      <c r="C20" s="7">
        <v>2</v>
      </c>
      <c r="D20" s="8"/>
      <c r="E20" s="8"/>
    </row>
    <row r="21" spans="1:5" x14ac:dyDescent="0.2">
      <c r="A21" s="5">
        <v>18</v>
      </c>
      <c r="B21" s="6" t="s">
        <v>10</v>
      </c>
      <c r="C21" s="7">
        <v>3</v>
      </c>
      <c r="D21" s="8" t="s">
        <v>11</v>
      </c>
      <c r="E21" s="8"/>
    </row>
    <row r="22" spans="1:5" x14ac:dyDescent="0.2">
      <c r="A22" s="5">
        <v>19</v>
      </c>
      <c r="B22" s="6" t="s">
        <v>12</v>
      </c>
      <c r="C22" s="7">
        <v>3</v>
      </c>
      <c r="D22" s="8"/>
      <c r="E22" s="8"/>
    </row>
    <row r="23" spans="1:5" x14ac:dyDescent="0.2">
      <c r="A23" s="5">
        <v>20</v>
      </c>
      <c r="B23" s="6" t="s">
        <v>13</v>
      </c>
      <c r="C23" s="7">
        <v>6401</v>
      </c>
      <c r="D23" s="8"/>
      <c r="E23" s="8"/>
    </row>
    <row r="24" spans="1:5" x14ac:dyDescent="0.2">
      <c r="A24" s="5">
        <v>21</v>
      </c>
      <c r="B24" s="6" t="s">
        <v>92</v>
      </c>
      <c r="C24" s="7">
        <v>1154</v>
      </c>
      <c r="D24" s="8">
        <v>2018</v>
      </c>
      <c r="E24" s="8"/>
    </row>
    <row r="25" spans="1:5" ht="45" x14ac:dyDescent="0.2">
      <c r="A25" s="5">
        <v>22</v>
      </c>
      <c r="B25" s="6" t="s">
        <v>93</v>
      </c>
      <c r="C25" s="7">
        <v>1500</v>
      </c>
      <c r="D25" s="8">
        <v>2025</v>
      </c>
      <c r="E25" s="5" t="s">
        <v>103</v>
      </c>
    </row>
    <row r="26" spans="1:5" x14ac:dyDescent="0.2">
      <c r="A26" s="5">
        <v>23</v>
      </c>
      <c r="B26" s="6" t="s">
        <v>14</v>
      </c>
      <c r="C26" s="7">
        <v>167</v>
      </c>
      <c r="D26" s="8">
        <v>2021</v>
      </c>
      <c r="E26" s="8"/>
    </row>
    <row r="27" spans="1:5" x14ac:dyDescent="0.2">
      <c r="A27" s="5">
        <v>24</v>
      </c>
      <c r="B27" s="6" t="s">
        <v>15</v>
      </c>
      <c r="C27" s="7">
        <v>1</v>
      </c>
      <c r="D27" s="8">
        <v>2021</v>
      </c>
      <c r="E27" s="8"/>
    </row>
    <row r="28" spans="1:5" ht="34" x14ac:dyDescent="0.2">
      <c r="A28" s="5">
        <v>25</v>
      </c>
      <c r="B28" s="6" t="s">
        <v>89</v>
      </c>
      <c r="C28" s="7">
        <v>53227</v>
      </c>
      <c r="D28" s="8" t="s">
        <v>114</v>
      </c>
      <c r="E28" s="34" t="s">
        <v>90</v>
      </c>
    </row>
    <row r="29" spans="1:5" x14ac:dyDescent="0.2">
      <c r="A29" s="5">
        <v>26</v>
      </c>
      <c r="B29" s="6" t="s">
        <v>16</v>
      </c>
      <c r="C29" s="7">
        <v>115</v>
      </c>
      <c r="D29" s="8">
        <v>2021</v>
      </c>
      <c r="E29" s="8"/>
    </row>
    <row r="30" spans="1:5" x14ac:dyDescent="0.2">
      <c r="A30" s="5">
        <v>27</v>
      </c>
      <c r="B30" s="6" t="s">
        <v>17</v>
      </c>
      <c r="C30" s="10">
        <v>320</v>
      </c>
      <c r="D30" s="8">
        <v>2021</v>
      </c>
      <c r="E30" s="8"/>
    </row>
    <row r="31" spans="1:5" x14ac:dyDescent="0.2">
      <c r="A31" s="5">
        <v>28</v>
      </c>
      <c r="B31" s="6" t="s">
        <v>21</v>
      </c>
      <c r="C31" s="10">
        <v>180</v>
      </c>
      <c r="D31" s="8">
        <v>2023</v>
      </c>
      <c r="E31" s="8"/>
    </row>
    <row r="32" spans="1:5" x14ac:dyDescent="0.2">
      <c r="A32" s="5">
        <v>29</v>
      </c>
      <c r="B32" s="6" t="s">
        <v>18</v>
      </c>
      <c r="C32" s="10">
        <v>390</v>
      </c>
      <c r="D32" s="8">
        <v>2021</v>
      </c>
      <c r="E32" s="8"/>
    </row>
    <row r="33" spans="1:5" x14ac:dyDescent="0.2">
      <c r="A33" s="5">
        <v>30</v>
      </c>
      <c r="B33" s="6" t="s">
        <v>22</v>
      </c>
      <c r="C33" s="10">
        <v>1500</v>
      </c>
      <c r="D33" s="8">
        <v>2022</v>
      </c>
      <c r="E33" s="8"/>
    </row>
    <row r="34" spans="1:5" x14ac:dyDescent="0.2">
      <c r="A34" s="5">
        <v>31</v>
      </c>
      <c r="B34" s="6" t="s">
        <v>26</v>
      </c>
      <c r="C34" s="10">
        <v>600</v>
      </c>
      <c r="D34" s="8">
        <v>2023</v>
      </c>
      <c r="E34" s="8"/>
    </row>
    <row r="35" spans="1:5" ht="30" x14ac:dyDescent="0.2">
      <c r="A35" s="5">
        <v>32</v>
      </c>
      <c r="B35" s="6" t="s">
        <v>91</v>
      </c>
      <c r="C35" s="10">
        <v>600</v>
      </c>
      <c r="D35" s="8">
        <v>2023</v>
      </c>
      <c r="E35" s="8"/>
    </row>
    <row r="36" spans="1:5" x14ac:dyDescent="0.2">
      <c r="A36" s="14"/>
      <c r="B36" s="14"/>
      <c r="C36" s="15">
        <f>SUM(C4:C35)</f>
        <v>72081</v>
      </c>
      <c r="D36" s="16"/>
      <c r="E36" s="16"/>
    </row>
  </sheetData>
  <mergeCells count="2">
    <mergeCell ref="B1:D1"/>
    <mergeCell ref="E12:E17"/>
  </mergeCells>
  <phoneticPr fontId="5" type="noConversion"/>
  <pageMargins left="0.7" right="0.7" top="0.75" bottom="0.75" header="0.3" footer="0.3"/>
  <pageSetup paperSize="9" scale="9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1832-C0A3-3740-9E6D-D345895EB5B3}">
  <sheetPr>
    <pageSetUpPr fitToPage="1"/>
  </sheetPr>
  <dimension ref="A1:H30"/>
  <sheetViews>
    <sheetView topLeftCell="A23" zoomScale="130" zoomScaleNormal="130" workbookViewId="0">
      <selection activeCell="K5" sqref="K5"/>
    </sheetView>
  </sheetViews>
  <sheetFormatPr baseColWidth="10" defaultColWidth="7.5" defaultRowHeight="16" x14ac:dyDescent="0.2"/>
  <cols>
    <col min="1" max="1" width="6.33203125" style="24" customWidth="1"/>
    <col min="2" max="2" width="19.1640625" style="24" customWidth="1"/>
    <col min="3" max="3" width="24.6640625" style="24" customWidth="1"/>
    <col min="4" max="4" width="16.1640625" style="24" customWidth="1"/>
    <col min="5" max="5" width="12.33203125" style="29" customWidth="1"/>
    <col min="6" max="6" width="13.83203125" style="30" customWidth="1"/>
    <col min="7" max="7" width="11.5" style="30" customWidth="1"/>
    <col min="8" max="8" width="53" style="24" customWidth="1"/>
    <col min="9" max="16384" width="7.5" style="24"/>
  </cols>
  <sheetData>
    <row r="1" spans="1:8" s="18" customFormat="1" ht="20" x14ac:dyDescent="0.2">
      <c r="A1" s="43" t="s">
        <v>104</v>
      </c>
      <c r="B1" s="43"/>
      <c r="C1" s="43"/>
      <c r="D1" s="43"/>
      <c r="E1" s="43"/>
      <c r="F1" s="43"/>
      <c r="G1" s="43"/>
      <c r="H1" s="43"/>
    </row>
    <row r="2" spans="1:8" s="19" customFormat="1" ht="45" x14ac:dyDescent="0.2">
      <c r="A2" s="36" t="s">
        <v>28</v>
      </c>
      <c r="B2" s="36" t="s">
        <v>29</v>
      </c>
      <c r="C2" s="36" t="s">
        <v>30</v>
      </c>
      <c r="D2" s="37" t="s">
        <v>31</v>
      </c>
      <c r="E2" s="37" t="s">
        <v>32</v>
      </c>
      <c r="F2" s="38" t="s">
        <v>100</v>
      </c>
      <c r="G2" s="38" t="s">
        <v>33</v>
      </c>
      <c r="H2" s="36" t="s">
        <v>34</v>
      </c>
    </row>
    <row r="3" spans="1:8" ht="34" x14ac:dyDescent="0.2">
      <c r="A3" s="20">
        <v>1</v>
      </c>
      <c r="B3" s="20" t="s">
        <v>35</v>
      </c>
      <c r="C3" s="21" t="s">
        <v>36</v>
      </c>
      <c r="D3" s="21" t="s">
        <v>37</v>
      </c>
      <c r="E3" s="22" t="s">
        <v>38</v>
      </c>
      <c r="F3" s="23" t="s">
        <v>39</v>
      </c>
      <c r="G3" s="23" t="s">
        <v>40</v>
      </c>
      <c r="H3" s="21" t="s">
        <v>41</v>
      </c>
    </row>
    <row r="4" spans="1:8" ht="34" x14ac:dyDescent="0.2">
      <c r="A4" s="20">
        <v>2</v>
      </c>
      <c r="B4" s="20" t="s">
        <v>35</v>
      </c>
      <c r="C4" s="21" t="s">
        <v>42</v>
      </c>
      <c r="D4" s="21" t="s">
        <v>43</v>
      </c>
      <c r="E4" s="22" t="s">
        <v>37</v>
      </c>
      <c r="F4" s="23" t="s">
        <v>39</v>
      </c>
      <c r="G4" s="23" t="s">
        <v>40</v>
      </c>
      <c r="H4" s="25" t="s">
        <v>44</v>
      </c>
    </row>
    <row r="5" spans="1:8" ht="51" x14ac:dyDescent="0.2">
      <c r="A5" s="20">
        <v>3</v>
      </c>
      <c r="B5" s="20" t="s">
        <v>35</v>
      </c>
      <c r="C5" s="21" t="s">
        <v>45</v>
      </c>
      <c r="D5" s="21" t="s">
        <v>46</v>
      </c>
      <c r="E5" s="22" t="s">
        <v>47</v>
      </c>
      <c r="F5" s="23">
        <f>0.4637*1470+1470</f>
        <v>2151.6390000000001</v>
      </c>
      <c r="G5" s="23">
        <f>0.4637*1470+1470</f>
        <v>2151.6390000000001</v>
      </c>
      <c r="H5" s="21" t="s">
        <v>109</v>
      </c>
    </row>
    <row r="6" spans="1:8" ht="34" x14ac:dyDescent="0.2">
      <c r="A6" s="20">
        <v>4</v>
      </c>
      <c r="B6" s="20" t="s">
        <v>35</v>
      </c>
      <c r="C6" s="21" t="s">
        <v>49</v>
      </c>
      <c r="D6" s="21" t="s">
        <v>50</v>
      </c>
      <c r="E6" s="22" t="s">
        <v>51</v>
      </c>
      <c r="F6" s="23" t="s">
        <v>39</v>
      </c>
      <c r="G6" s="23" t="s">
        <v>40</v>
      </c>
      <c r="H6" s="21"/>
    </row>
    <row r="7" spans="1:8" ht="34" x14ac:dyDescent="0.2">
      <c r="A7" s="20">
        <v>5</v>
      </c>
      <c r="B7" s="20" t="s">
        <v>35</v>
      </c>
      <c r="C7" s="21" t="s">
        <v>52</v>
      </c>
      <c r="D7" s="21" t="s">
        <v>53</v>
      </c>
      <c r="E7" s="22" t="s">
        <v>51</v>
      </c>
      <c r="F7" s="23" t="s">
        <v>39</v>
      </c>
      <c r="G7" s="23" t="s">
        <v>40</v>
      </c>
      <c r="H7" s="21"/>
    </row>
    <row r="8" spans="1:8" ht="34" x14ac:dyDescent="0.2">
      <c r="A8" s="20">
        <v>6</v>
      </c>
      <c r="B8" s="20" t="s">
        <v>35</v>
      </c>
      <c r="C8" s="21" t="s">
        <v>54</v>
      </c>
      <c r="D8" s="21" t="s">
        <v>55</v>
      </c>
      <c r="E8" s="22" t="s">
        <v>56</v>
      </c>
      <c r="F8" s="23">
        <f>0.4637*498+498</f>
        <v>728.92259999999999</v>
      </c>
      <c r="G8" s="23">
        <f>0.4637*498+498</f>
        <v>728.92259999999999</v>
      </c>
      <c r="H8" s="21" t="s">
        <v>48</v>
      </c>
    </row>
    <row r="9" spans="1:8" ht="34" x14ac:dyDescent="0.2">
      <c r="A9" s="20">
        <v>7</v>
      </c>
      <c r="B9" s="20" t="s">
        <v>35</v>
      </c>
      <c r="C9" s="21" t="s">
        <v>57</v>
      </c>
      <c r="D9" s="21" t="s">
        <v>55</v>
      </c>
      <c r="E9" s="22" t="s">
        <v>58</v>
      </c>
      <c r="F9" s="23">
        <v>860</v>
      </c>
      <c r="G9" s="23">
        <v>860</v>
      </c>
      <c r="H9" s="21" t="s">
        <v>59</v>
      </c>
    </row>
    <row r="10" spans="1:8" ht="34" x14ac:dyDescent="0.2">
      <c r="A10" s="20">
        <v>8</v>
      </c>
      <c r="B10" s="20" t="s">
        <v>35</v>
      </c>
      <c r="C10" s="21" t="s">
        <v>60</v>
      </c>
      <c r="D10" s="25" t="s">
        <v>61</v>
      </c>
      <c r="E10" s="22" t="s">
        <v>62</v>
      </c>
      <c r="F10" s="23">
        <v>4165</v>
      </c>
      <c r="G10" s="23">
        <v>4165</v>
      </c>
      <c r="H10" s="21" t="s">
        <v>59</v>
      </c>
    </row>
    <row r="11" spans="1:8" ht="51" x14ac:dyDescent="0.2">
      <c r="A11" s="20">
        <v>9</v>
      </c>
      <c r="B11" s="20" t="s">
        <v>63</v>
      </c>
      <c r="C11" s="25" t="s">
        <v>64</v>
      </c>
      <c r="D11" s="25" t="s">
        <v>39</v>
      </c>
      <c r="E11" s="26" t="s">
        <v>39</v>
      </c>
      <c r="F11" s="26" t="s">
        <v>39</v>
      </c>
      <c r="G11" s="23" t="s">
        <v>40</v>
      </c>
      <c r="H11" s="21" t="s">
        <v>110</v>
      </c>
    </row>
    <row r="12" spans="1:8" ht="34" x14ac:dyDescent="0.2">
      <c r="A12" s="20">
        <v>10</v>
      </c>
      <c r="B12" s="20" t="s">
        <v>63</v>
      </c>
      <c r="C12" s="25" t="s">
        <v>65</v>
      </c>
      <c r="D12" s="25" t="s">
        <v>39</v>
      </c>
      <c r="E12" s="26" t="s">
        <v>39</v>
      </c>
      <c r="F12" s="26" t="s">
        <v>39</v>
      </c>
      <c r="G12" s="23" t="s">
        <v>40</v>
      </c>
      <c r="H12" s="21" t="s">
        <v>110</v>
      </c>
    </row>
    <row r="13" spans="1:8" ht="34" x14ac:dyDescent="0.2">
      <c r="A13" s="20">
        <v>11</v>
      </c>
      <c r="B13" s="20" t="s">
        <v>63</v>
      </c>
      <c r="C13" s="25" t="s">
        <v>66</v>
      </c>
      <c r="D13" s="25" t="s">
        <v>39</v>
      </c>
      <c r="E13" s="26" t="s">
        <v>39</v>
      </c>
      <c r="F13" s="26" t="s">
        <v>39</v>
      </c>
      <c r="G13" s="23" t="s">
        <v>40</v>
      </c>
      <c r="H13" s="21" t="s">
        <v>111</v>
      </c>
    </row>
    <row r="14" spans="1:8" ht="34" x14ac:dyDescent="0.2">
      <c r="A14" s="20">
        <v>12</v>
      </c>
      <c r="B14" s="20" t="s">
        <v>63</v>
      </c>
      <c r="C14" s="25" t="s">
        <v>67</v>
      </c>
      <c r="D14" s="25" t="s">
        <v>39</v>
      </c>
      <c r="E14" s="26" t="s">
        <v>39</v>
      </c>
      <c r="F14" s="26" t="s">
        <v>39</v>
      </c>
      <c r="G14" s="23" t="s">
        <v>40</v>
      </c>
      <c r="H14" s="21" t="s">
        <v>110</v>
      </c>
    </row>
    <row r="15" spans="1:8" ht="34" x14ac:dyDescent="0.2">
      <c r="A15" s="20">
        <v>13</v>
      </c>
      <c r="B15" s="20" t="s">
        <v>63</v>
      </c>
      <c r="C15" s="25" t="s">
        <v>68</v>
      </c>
      <c r="D15" s="25" t="s">
        <v>39</v>
      </c>
      <c r="E15" s="26" t="s">
        <v>39</v>
      </c>
      <c r="F15" s="26" t="s">
        <v>39</v>
      </c>
      <c r="G15" s="23" t="s">
        <v>40</v>
      </c>
      <c r="H15" s="21" t="s">
        <v>112</v>
      </c>
    </row>
    <row r="16" spans="1:8" ht="34" x14ac:dyDescent="0.2">
      <c r="A16" s="20">
        <v>14</v>
      </c>
      <c r="B16" s="20" t="s">
        <v>63</v>
      </c>
      <c r="C16" s="21" t="s">
        <v>69</v>
      </c>
      <c r="D16" s="25" t="s">
        <v>61</v>
      </c>
      <c r="E16" s="22" t="s">
        <v>56</v>
      </c>
      <c r="F16" s="23">
        <f>0.4637*2024+2024</f>
        <v>2962.5288</v>
      </c>
      <c r="G16" s="23">
        <f>0.4637*2024+2024</f>
        <v>2962.5288</v>
      </c>
      <c r="H16" s="21" t="s">
        <v>48</v>
      </c>
    </row>
    <row r="17" spans="1:8" ht="34" x14ac:dyDescent="0.2">
      <c r="A17" s="20">
        <v>15</v>
      </c>
      <c r="B17" s="20" t="s">
        <v>63</v>
      </c>
      <c r="C17" s="21" t="s">
        <v>70</v>
      </c>
      <c r="D17" s="25" t="s">
        <v>61</v>
      </c>
      <c r="E17" s="22" t="s">
        <v>56</v>
      </c>
      <c r="F17" s="23">
        <f>0.4637*1773+1773</f>
        <v>2595.1401000000001</v>
      </c>
      <c r="G17" s="23">
        <f>0.4637*1773+1773</f>
        <v>2595.1401000000001</v>
      </c>
      <c r="H17" s="27" t="s">
        <v>48</v>
      </c>
    </row>
    <row r="18" spans="1:8" ht="34" x14ac:dyDescent="0.2">
      <c r="A18" s="20">
        <v>16</v>
      </c>
      <c r="B18" s="20" t="s">
        <v>63</v>
      </c>
      <c r="C18" s="21" t="s">
        <v>71</v>
      </c>
      <c r="D18" s="25" t="s">
        <v>39</v>
      </c>
      <c r="E18" s="22" t="s">
        <v>72</v>
      </c>
      <c r="F18" s="23" t="s">
        <v>39</v>
      </c>
      <c r="G18" s="23" t="s">
        <v>40</v>
      </c>
      <c r="H18" s="21" t="s">
        <v>44</v>
      </c>
    </row>
    <row r="19" spans="1:8" ht="51" x14ac:dyDescent="0.2">
      <c r="A19" s="20">
        <v>17</v>
      </c>
      <c r="B19" s="20" t="s">
        <v>63</v>
      </c>
      <c r="C19" s="21" t="s">
        <v>73</v>
      </c>
      <c r="D19" s="25" t="s">
        <v>74</v>
      </c>
      <c r="E19" s="22" t="s">
        <v>72</v>
      </c>
      <c r="F19" s="23" t="s">
        <v>39</v>
      </c>
      <c r="G19" s="23" t="s">
        <v>40</v>
      </c>
      <c r="H19" s="21" t="s">
        <v>75</v>
      </c>
    </row>
    <row r="20" spans="1:8" ht="34" x14ac:dyDescent="0.2">
      <c r="A20" s="20">
        <v>18</v>
      </c>
      <c r="B20" s="20" t="s">
        <v>63</v>
      </c>
      <c r="C20" s="21" t="s">
        <v>76</v>
      </c>
      <c r="D20" s="25" t="s">
        <v>39</v>
      </c>
      <c r="E20" s="22" t="s">
        <v>72</v>
      </c>
      <c r="F20" s="23" t="s">
        <v>39</v>
      </c>
      <c r="G20" s="23" t="s">
        <v>40</v>
      </c>
      <c r="H20" s="21" t="s">
        <v>44</v>
      </c>
    </row>
    <row r="21" spans="1:8" ht="51" x14ac:dyDescent="0.2">
      <c r="A21" s="20">
        <v>19</v>
      </c>
      <c r="B21" s="20" t="s">
        <v>63</v>
      </c>
      <c r="C21" s="25" t="s">
        <v>77</v>
      </c>
      <c r="D21" s="25" t="s">
        <v>78</v>
      </c>
      <c r="E21" s="28">
        <v>2010</v>
      </c>
      <c r="F21" s="23"/>
      <c r="G21" s="23">
        <v>2152</v>
      </c>
      <c r="H21" s="21" t="s">
        <v>79</v>
      </c>
    </row>
    <row r="22" spans="1:8" ht="34" x14ac:dyDescent="0.2">
      <c r="A22" s="20">
        <v>20</v>
      </c>
      <c r="B22" s="20" t="s">
        <v>63</v>
      </c>
      <c r="C22" s="21" t="s">
        <v>80</v>
      </c>
      <c r="D22" s="25" t="s">
        <v>81</v>
      </c>
      <c r="E22" s="22" t="s">
        <v>56</v>
      </c>
      <c r="F22" s="23">
        <f>0.4637*498+498</f>
        <v>728.92259999999999</v>
      </c>
      <c r="G22" s="23">
        <f>0.4637*498+498</f>
        <v>728.92259999999999</v>
      </c>
      <c r="H22" s="21" t="s">
        <v>48</v>
      </c>
    </row>
    <row r="23" spans="1:8" ht="34" x14ac:dyDescent="0.2">
      <c r="A23" s="20">
        <v>21</v>
      </c>
      <c r="B23" s="20" t="s">
        <v>63</v>
      </c>
      <c r="C23" s="21" t="s">
        <v>82</v>
      </c>
      <c r="D23" s="25" t="s">
        <v>81</v>
      </c>
      <c r="E23" s="22" t="s">
        <v>58</v>
      </c>
      <c r="F23" s="23">
        <v>860</v>
      </c>
      <c r="G23" s="23">
        <v>860</v>
      </c>
      <c r="H23" s="21" t="s">
        <v>83</v>
      </c>
    </row>
    <row r="24" spans="1:8" ht="34" x14ac:dyDescent="0.2">
      <c r="A24" s="20">
        <v>22</v>
      </c>
      <c r="B24" s="20" t="s">
        <v>63</v>
      </c>
      <c r="C24" s="21" t="s">
        <v>84</v>
      </c>
      <c r="D24" s="25" t="s">
        <v>61</v>
      </c>
      <c r="E24" s="22" t="s">
        <v>58</v>
      </c>
      <c r="F24" s="23">
        <v>11407</v>
      </c>
      <c r="G24" s="23">
        <v>11407</v>
      </c>
      <c r="H24" s="21" t="s">
        <v>83</v>
      </c>
    </row>
    <row r="25" spans="1:8" ht="34" x14ac:dyDescent="0.2">
      <c r="A25" s="20">
        <v>23</v>
      </c>
      <c r="B25" s="20" t="s">
        <v>63</v>
      </c>
      <c r="C25" s="21" t="s">
        <v>85</v>
      </c>
      <c r="D25" s="25" t="s">
        <v>39</v>
      </c>
      <c r="E25" s="22" t="s">
        <v>39</v>
      </c>
      <c r="F25" s="23">
        <v>500</v>
      </c>
      <c r="G25" s="23">
        <v>500</v>
      </c>
      <c r="H25" s="21" t="s">
        <v>86</v>
      </c>
    </row>
    <row r="26" spans="1:8" ht="34" x14ac:dyDescent="0.2">
      <c r="A26" s="20">
        <v>24</v>
      </c>
      <c r="B26" s="21" t="s">
        <v>63</v>
      </c>
      <c r="C26" s="21" t="s">
        <v>87</v>
      </c>
      <c r="D26" s="25" t="s">
        <v>61</v>
      </c>
      <c r="E26" s="22">
        <v>2023</v>
      </c>
      <c r="F26" s="23">
        <f>10417+973</f>
        <v>11390</v>
      </c>
      <c r="G26" s="23">
        <v>10417</v>
      </c>
      <c r="H26" s="21" t="s">
        <v>88</v>
      </c>
    </row>
    <row r="27" spans="1:8" ht="51" x14ac:dyDescent="0.2">
      <c r="A27" s="20">
        <v>25</v>
      </c>
      <c r="B27" s="21" t="s">
        <v>63</v>
      </c>
      <c r="C27" s="21" t="s">
        <v>94</v>
      </c>
      <c r="D27" s="25" t="s">
        <v>61</v>
      </c>
      <c r="E27" s="22">
        <v>2025</v>
      </c>
      <c r="F27" s="23">
        <v>9469</v>
      </c>
      <c r="G27" s="23">
        <v>8955</v>
      </c>
      <c r="H27" s="21" t="s">
        <v>95</v>
      </c>
    </row>
    <row r="28" spans="1:8" ht="34" x14ac:dyDescent="0.2">
      <c r="A28" s="20">
        <v>26</v>
      </c>
      <c r="B28" s="21" t="s">
        <v>63</v>
      </c>
      <c r="C28" s="21" t="s">
        <v>97</v>
      </c>
      <c r="D28" s="25" t="s">
        <v>61</v>
      </c>
      <c r="E28" s="22">
        <v>2025</v>
      </c>
      <c r="F28" s="23">
        <v>5305</v>
      </c>
      <c r="G28" s="23">
        <v>4244</v>
      </c>
      <c r="H28" s="21" t="s">
        <v>98</v>
      </c>
    </row>
    <row r="29" spans="1:8" ht="52" thickBot="1" x14ac:dyDescent="0.25">
      <c r="A29" s="20">
        <v>27</v>
      </c>
      <c r="B29" s="21" t="s">
        <v>63</v>
      </c>
      <c r="C29" s="21" t="s">
        <v>96</v>
      </c>
      <c r="D29" s="25" t="s">
        <v>61</v>
      </c>
      <c r="E29" s="22">
        <v>2025</v>
      </c>
      <c r="F29" s="23">
        <v>1155</v>
      </c>
      <c r="G29" s="32">
        <v>500</v>
      </c>
      <c r="H29" s="21" t="s">
        <v>101</v>
      </c>
    </row>
    <row r="30" spans="1:8" ht="17" thickBot="1" x14ac:dyDescent="0.25">
      <c r="A30" s="31"/>
      <c r="G30" s="33">
        <f>SUMIF(G3:G29,"&gt;0")</f>
        <v>53227.153100000003</v>
      </c>
    </row>
  </sheetData>
  <mergeCells count="1">
    <mergeCell ref="A1:H1"/>
  </mergeCells>
  <pageMargins left="0.7" right="0.7" top="0.75" bottom="0.75" header="0.3" footer="0.3"/>
  <pageSetup paperSize="9" scale="78" fitToHeight="0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AssetValues</vt:lpstr>
      <vt:lpstr>PlaygroundEquip</vt:lpstr>
      <vt:lpstr>AssetValues!Print_Area</vt:lpstr>
      <vt:lpstr>PlaygroundEquip!Print_Area</vt:lpstr>
      <vt:lpstr>PlaygroundEquip!Print_Titles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Morag Birch</cp:lastModifiedBy>
  <cp:lastPrinted>2023-04-03T12:06:34Z</cp:lastPrinted>
  <dcterms:created xsi:type="dcterms:W3CDTF">2023-04-03T10:37:57Z</dcterms:created>
  <dcterms:modified xsi:type="dcterms:W3CDTF">2026-07-09T13:23:56Z</dcterms:modified>
</cp:coreProperties>
</file>