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50612/"/>
    </mc:Choice>
  </mc:AlternateContent>
  <xr:revisionPtr revIDLastSave="0" documentId="13_ncr:1_{564E0541-8C9F-504F-8E09-B00C999B1C6D}" xr6:coauthVersionLast="47" xr6:coauthVersionMax="47" xr10:uidLastSave="{00000000-0000-0000-0000-000000000000}"/>
  <bookViews>
    <workbookView xWindow="29960" yWindow="-60" windowWidth="33540" windowHeight="1964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Summary!$A$62:$F$67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G22" i="2"/>
  <c r="G21" i="2"/>
  <c r="G20" i="2"/>
  <c r="G19" i="2"/>
  <c r="G18" i="2"/>
  <c r="G17" i="2"/>
  <c r="G16" i="2"/>
  <c r="G15" i="2"/>
  <c r="F75" i="1"/>
  <c r="F76" i="1"/>
  <c r="F74" i="1" l="1"/>
  <c r="H4" i="1" l="1"/>
  <c r="F73" i="1" l="1"/>
  <c r="F72" i="1" l="1"/>
  <c r="H7" i="2"/>
  <c r="H6" i="2" l="1"/>
  <c r="F70" i="1" l="1"/>
  <c r="F71" i="1"/>
  <c r="F69" i="1"/>
  <c r="I5" i="2" l="1"/>
  <c r="H5" i="2" l="1"/>
  <c r="H4" i="2"/>
  <c r="H5" i="1" l="1"/>
  <c r="H6" i="1" s="1"/>
  <c r="H7" i="1" s="1"/>
  <c r="H8" i="1" s="1"/>
  <c r="H9" i="1" s="1"/>
  <c r="H10" i="1" s="1"/>
  <c r="H11" i="1" s="1"/>
  <c r="H12" i="1" s="1"/>
  <c r="H13" i="1" s="1"/>
  <c r="I6" i="2"/>
  <c r="H14" i="1" l="1"/>
  <c r="H15" i="1" s="1"/>
  <c r="H16" i="1" s="1"/>
  <c r="H17" i="1" s="1"/>
  <c r="H18" i="1" s="1"/>
  <c r="H19" i="1" s="1"/>
  <c r="H20" i="1" s="1"/>
  <c r="H21" i="1" s="1"/>
  <c r="H22" i="1" s="1"/>
  <c r="H23" i="1" s="1"/>
  <c r="H24" i="1" l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l="1"/>
  <c r="H47" i="1" s="1"/>
  <c r="H48" i="1" s="1"/>
  <c r="H49" i="1" s="1"/>
  <c r="H50" i="1" s="1"/>
  <c r="H51" i="1" s="1"/>
  <c r="H52" i="1" s="1"/>
  <c r="H53" i="1" s="1"/>
  <c r="H54" i="1" s="1"/>
  <c r="H55" i="1" s="1"/>
  <c r="H59" i="1" s="1"/>
  <c r="H60" i="1" s="1"/>
  <c r="H61" i="1" s="1"/>
  <c r="H62" i="1" s="1"/>
  <c r="H63" i="1" s="1"/>
</calcChain>
</file>

<file path=xl/sharedStrings.xml><?xml version="1.0" encoding="utf-8"?>
<sst xmlns="http://schemas.openxmlformats.org/spreadsheetml/2006/main" count="247" uniqueCount="109">
  <si>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</si>
  <si>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</si>
  <si>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</si>
  <si>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</si>
  <si>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</si>
  <si>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</si>
  <si>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</si>
  <si>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</si>
  <si>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</si>
  <si>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</si>
  <si>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</si>
  <si>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</si>
  <si>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</si>
  <si>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</si>
  <si>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</si>
  <si>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</si>
  <si>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</si>
  <si>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</si>
  <si>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Stedham Memorial Hall</t>
  </si>
  <si>
    <t>Amanda Hollingshead</t>
  </si>
  <si>
    <t>Stedham Sports Association</t>
  </si>
  <si>
    <t>Ruth Cooper</t>
  </si>
  <si>
    <t>Zurich Insurance</t>
  </si>
  <si>
    <t>ECO Rother Action</t>
  </si>
  <si>
    <t>HMRC(Tax Mnth 11 2024-25)</t>
  </si>
  <si>
    <t>Clerk: January Pay</t>
  </si>
  <si>
    <t>Clerk: January Expense</t>
  </si>
  <si>
    <t>RFO: January Pay</t>
  </si>
  <si>
    <t>Morag Birch(Tax Mnth 11 2024-25)</t>
  </si>
  <si>
    <t>SLCC</t>
  </si>
  <si>
    <t>Annual Membership Fee 2025-26 (Due 1st May)</t>
  </si>
  <si>
    <t>Grant: Contribution ot purchase of watre test kit</t>
  </si>
  <si>
    <t>4 x Defibrillator signs for Iping Tel Box</t>
  </si>
  <si>
    <t>Annual Premium</t>
  </si>
  <si>
    <t>Additional Premium (Roundabout)Premium</t>
  </si>
  <si>
    <t>M Hollingshead</t>
  </si>
  <si>
    <t>Materials for repair Iping Bus Shelter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</si>
  <si>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</si>
  <si>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Replacement Light for AED</t>
  </si>
  <si>
    <t>Replacement Batteries for AED</t>
  </si>
  <si>
    <t>50 x 2nd Class Stamps</t>
  </si>
  <si>
    <t>4 x 25 Envelopes for Newsletters</t>
  </si>
  <si>
    <t>WSALC</t>
  </si>
  <si>
    <t>Hall Hire - Nov24 to Mar25 (Total for 2024-25 £469.50)</t>
  </si>
  <si>
    <t>Lloyds Bank</t>
  </si>
  <si>
    <t>HMRC(Tax Mnth 12 2024-25)</t>
  </si>
  <si>
    <t>Clerk: February Pay</t>
  </si>
  <si>
    <t>Morag Birch(Tax Mnth 12 2024-25)</t>
  </si>
  <si>
    <t>Clerk: FebruaryExpense</t>
  </si>
  <si>
    <t>RFO: February Pay</t>
  </si>
  <si>
    <t>Annual Fee Wonderhare PDFelement</t>
  </si>
  <si>
    <t>Replacement Bench Iping</t>
  </si>
  <si>
    <t>Replacement Padlock for Shed</t>
  </si>
  <si>
    <t>Materials to repair Iping Bus Shelter</t>
  </si>
  <si>
    <t>Easter Club Tea 2nd April Gross Takings</t>
  </si>
  <si>
    <t>Bank Service Charges</t>
  </si>
  <si>
    <t>Room Hire Easter Tea 02/04/25</t>
  </si>
  <si>
    <t>Terry Stevens</t>
  </si>
  <si>
    <t>Tea Club 2nd April 2025 Consumables</t>
  </si>
  <si>
    <t>M H Kennedy</t>
  </si>
  <si>
    <t>Grass Cut March 2025</t>
  </si>
  <si>
    <t>Hooli</t>
  </si>
  <si>
    <t>Printing Newsletter April 2025</t>
  </si>
  <si>
    <t>WSALC &amp; NALC Subscriptions(2025-26)</t>
  </si>
  <si>
    <t>CDC</t>
  </si>
  <si>
    <t>4 x Bin Emptying 2024-25</t>
  </si>
  <si>
    <t>CDC VE/VJ Days Grant</t>
  </si>
  <si>
    <t>Precept 2025-26 1st Installment</t>
  </si>
  <si>
    <t>VAT126 Claim Dec24 to Mar25</t>
  </si>
  <si>
    <t>2025-26</t>
  </si>
  <si>
    <t>HMRC(Tax Mnth 1 2025-26)</t>
  </si>
  <si>
    <t>Clerk: March Pay</t>
  </si>
  <si>
    <t>Morag Birch(Tax Mnth  1 2025-26)</t>
  </si>
  <si>
    <t>Morag Birch(Tax Mnth 1 2025-26)</t>
  </si>
  <si>
    <t>Clerk: March Expense</t>
  </si>
  <si>
    <t>HMRC(Tax Mnth  1 2025-26)</t>
  </si>
  <si>
    <t>RFO: March Pay</t>
  </si>
  <si>
    <t>Morag Birch(Tax Mnth 1 2025-26</t>
  </si>
  <si>
    <t>Bank Monthly Service Charges</t>
  </si>
  <si>
    <t>Allotment Water Supply Jan-Apr DD</t>
  </si>
  <si>
    <t>Stedham WI</t>
  </si>
  <si>
    <t>VE Day Donation</t>
  </si>
  <si>
    <t>Mulberry LA Services Ltd</t>
  </si>
  <si>
    <t>Internal Audit 2023-24</t>
  </si>
  <si>
    <t>Opening Balance 1st February 2025</t>
  </si>
  <si>
    <t>HMRC(Tax Mnth 2 2025-26)</t>
  </si>
  <si>
    <t>Clerk: April Pay</t>
  </si>
  <si>
    <t>Morag Birch(Tax Mnth 2 2025-26)</t>
  </si>
  <si>
    <t>Clerk: April Expense</t>
  </si>
  <si>
    <t>HMRC(Tax Mnth  2 2025-26)</t>
  </si>
  <si>
    <t>RFO: April Pay</t>
  </si>
  <si>
    <t>Grass Cut April 2025</t>
  </si>
  <si>
    <t>Food_Wine APM 23rd April 25</t>
  </si>
  <si>
    <t>Geoxsphere Ltd</t>
  </si>
  <si>
    <t>Parish Online Annual Fee</t>
  </si>
  <si>
    <t>Printer Ink (75%)</t>
  </si>
  <si>
    <t>Payments made since 1st February 2025</t>
  </si>
  <si>
    <t>Income received since 1st February 2025</t>
  </si>
  <si>
    <t>May Pay Pay (Clerk) (£13.13/hour)</t>
  </si>
  <si>
    <t>May Pay Pay (RFO) (£13.13/hour)</t>
  </si>
  <si>
    <t>May Expenses (Clerk)</t>
  </si>
  <si>
    <t>Sussex Heart Charity</t>
  </si>
  <si>
    <t>CPR/AED Training - Attendee shortfall (6 x £20)</t>
  </si>
  <si>
    <t>Paint for Iping Bus Shelter</t>
  </si>
  <si>
    <t>Replacement Registration Book</t>
  </si>
  <si>
    <t>Bank Balance 11th May 2025</t>
  </si>
  <si>
    <t>Ralph Restorations</t>
  </si>
  <si>
    <t>Refurbishment of Iping Phone Box</t>
  </si>
  <si>
    <t>May Grass 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</si>
</sst>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64" fontId="6" fillId="0" borderId="1" xfId="1" applyFont="1" applyFill="1" applyBorder="1" applyAlignment="1">
      <alignment horizontal="left" vertical="top"/>
    </xf>
    <xf numFmtId="164" fontId="6" fillId="3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/>
    </xf>
    <xf numFmtId="164" fontId="6" fillId="5" borderId="0" xfId="1" applyFont="1" applyFill="1" applyBorder="1" applyAlignment="1">
      <alignment horizontal="left" vertical="top"/>
    </xf>
    <xf numFmtId="165" fontId="6" fillId="5" borderId="0" xfId="1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/>
    </xf>
    <xf numFmtId="164" fontId="5" fillId="0" borderId="0" xfId="1" applyFont="1" applyBorder="1" applyAlignment="1">
      <alignment horizontal="left" vertical="top"/>
    </xf>
    <xf numFmtId="165" fontId="6" fillId="0" borderId="1" xfId="1" applyNumberFormat="1" applyFont="1" applyFill="1" applyBorder="1" applyAlignment="1">
      <alignment horizontal="right" vertical="top"/>
    </xf>
    <xf numFmtId="0" fontId="8" fillId="0" borderId="0" xfId="0" applyFont="1"/>
    <xf numFmtId="14" fontId="10" fillId="6" borderId="1" xfId="0" applyNumberFormat="1" applyFont="1" applyFill="1" applyBorder="1" applyAlignment="1">
      <alignment horizontal="left" vertical="top"/>
    </xf>
    <xf numFmtId="14" fontId="10" fillId="4" borderId="1" xfId="0" applyNumberFormat="1" applyFont="1" applyFill="1" applyBorder="1" applyAlignment="1">
      <alignment horizontal="left" vertical="top"/>
    </xf>
    <xf numFmtId="0" fontId="10" fillId="3" borderId="1" xfId="0" applyFont="1" applyFill="1" applyBorder="1"/>
    <xf numFmtId="14" fontId="9" fillId="0" borderId="6" xfId="0" applyNumberFormat="1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164" fontId="9" fillId="0" borderId="7" xfId="1" applyFont="1" applyBorder="1" applyAlignment="1">
      <alignment horizontal="left" vertical="top"/>
    </xf>
    <xf numFmtId="164" fontId="9" fillId="0" borderId="8" xfId="1" applyFont="1" applyBorder="1" applyAlignment="1">
      <alignment horizontal="left" vertical="top"/>
    </xf>
    <xf numFmtId="14" fontId="10" fillId="0" borderId="9" xfId="0" applyNumberFormat="1" applyFont="1" applyBorder="1" applyAlignment="1">
      <alignment horizontal="left" vertical="top"/>
    </xf>
    <xf numFmtId="164" fontId="12" fillId="0" borderId="10" xfId="1" applyFont="1" applyFill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wrapText="1"/>
    </xf>
    <xf numFmtId="164" fontId="10" fillId="0" borderId="12" xfId="1" applyFont="1" applyFill="1" applyBorder="1" applyAlignment="1">
      <alignment horizontal="left" vertical="top"/>
    </xf>
    <xf numFmtId="164" fontId="12" fillId="0" borderId="13" xfId="1" applyFont="1" applyFill="1" applyBorder="1" applyAlignment="1">
      <alignment horizontal="left" vertical="top"/>
    </xf>
    <xf numFmtId="14" fontId="13" fillId="7" borderId="1" xfId="0" applyNumberFormat="1" applyFont="1" applyFill="1" applyBorder="1" applyAlignment="1">
      <alignment horizontal="left" vertical="top"/>
    </xf>
    <xf numFmtId="0" fontId="13" fillId="0" borderId="5" xfId="0" applyFont="1" applyBorder="1" applyAlignment="1">
      <alignment vertical="top"/>
    </xf>
    <xf numFmtId="0" fontId="13" fillId="0" borderId="5" xfId="0" applyFont="1" applyBorder="1" applyAlignment="1">
      <alignment horizontal="left" vertical="top"/>
    </xf>
    <xf numFmtId="14" fontId="13" fillId="7" borderId="14" xfId="0" applyNumberFormat="1" applyFont="1" applyFill="1" applyBorder="1" applyAlignment="1">
      <alignment horizontal="left" vertical="top"/>
    </xf>
    <xf numFmtId="0" fontId="13" fillId="0" borderId="15" xfId="0" applyFont="1" applyBorder="1" applyAlignment="1">
      <alignment vertical="top"/>
    </xf>
    <xf numFmtId="0" fontId="13" fillId="0" borderId="15" xfId="0" applyFont="1" applyBorder="1" applyAlignment="1">
      <alignment horizontal="left" vertical="top"/>
    </xf>
    <xf numFmtId="164" fontId="10" fillId="0" borderId="0" xfId="1" applyFont="1" applyFill="1" applyBorder="1" applyAlignment="1">
      <alignment horizontal="left" vertical="top"/>
    </xf>
    <xf numFmtId="164" fontId="12" fillId="0" borderId="0" xfId="1" applyFont="1" applyFill="1" applyBorder="1" applyAlignment="1">
      <alignment horizontal="left" vertical="top"/>
    </xf>
    <xf numFmtId="14" fontId="10" fillId="0" borderId="16" xfId="0" applyNumberFormat="1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 wrapText="1"/>
    </xf>
    <xf numFmtId="164" fontId="10" fillId="0" borderId="17" xfId="1" applyFont="1" applyFill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4" fontId="5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/>
    </xf>
    <xf numFmtId="164" fontId="6" fillId="0" borderId="0" xfId="1" applyFont="1" applyFill="1" applyBorder="1" applyAlignment="1">
      <alignment horizontal="left" vertical="top"/>
    </xf>
    <xf numFmtId="165" fontId="6" fillId="0" borderId="0" xfId="1" applyNumberFormat="1" applyFont="1" applyFill="1" applyBorder="1" applyAlignment="1">
      <alignment horizontal="right" vertical="top"/>
    </xf>
    <xf numFmtId="165" fontId="5" fillId="0" borderId="0" xfId="0" applyNumberFormat="1" applyFont="1" applyBorder="1" applyAlignment="1">
      <alignment horizontal="left" vertical="top"/>
    </xf>
    <xf numFmtId="14" fontId="5" fillId="0" borderId="9" xfId="0" applyNumberFormat="1" applyFont="1" applyBorder="1" applyAlignment="1">
      <alignment horizontal="left" vertical="top"/>
    </xf>
    <xf numFmtId="14" fontId="5" fillId="0" borderId="16" xfId="0" applyNumberFormat="1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 wrapText="1"/>
    </xf>
    <xf numFmtId="164" fontId="5" fillId="0" borderId="17" xfId="1" applyFont="1" applyFill="1" applyBorder="1" applyAlignment="1">
      <alignment horizontal="left" vertical="top"/>
    </xf>
    <xf numFmtId="14" fontId="5" fillId="0" borderId="11" xfId="0" applyNumberFormat="1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 wrapText="1"/>
    </xf>
    <xf numFmtId="164" fontId="5" fillId="0" borderId="12" xfId="1" applyFont="1" applyFill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164" fontId="4" fillId="0" borderId="7" xfId="1" applyFont="1" applyBorder="1" applyAlignment="1">
      <alignment horizontal="left" vertical="top"/>
    </xf>
    <xf numFmtId="164" fontId="4" fillId="0" borderId="7" xfId="1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165" fontId="4" fillId="3" borderId="10" xfId="0" applyNumberFormat="1" applyFont="1" applyFill="1" applyBorder="1" applyAlignment="1">
      <alignment horizontal="right" vertical="top"/>
    </xf>
    <xf numFmtId="165" fontId="4" fillId="2" borderId="10" xfId="1" applyNumberFormat="1" applyFont="1" applyFill="1" applyBorder="1" applyAlignment="1">
      <alignment horizontal="right" vertical="top"/>
    </xf>
    <xf numFmtId="165" fontId="5" fillId="0" borderId="10" xfId="0" applyNumberFormat="1" applyFont="1" applyBorder="1" applyAlignment="1">
      <alignment horizontal="left" vertical="top"/>
    </xf>
    <xf numFmtId="164" fontId="6" fillId="0" borderId="12" xfId="1" applyFont="1" applyFill="1" applyBorder="1" applyAlignment="1">
      <alignment horizontal="left" vertical="top"/>
    </xf>
    <xf numFmtId="165" fontId="6" fillId="0" borderId="12" xfId="1" applyNumberFormat="1" applyFont="1" applyFill="1" applyBorder="1" applyAlignment="1">
      <alignment horizontal="right" vertical="top"/>
    </xf>
    <xf numFmtId="165" fontId="5" fillId="0" borderId="13" xfId="0" applyNumberFormat="1" applyFont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83"/>
  <sheetViews>
    <sheetView zoomScale="130" zoomScaleNormal="130" workbookViewId="0">
      <pane xSplit="1" ySplit="2" topLeftCell="B44" activePane="bottomRight" state="frozen"/>
      <selection pane="topRight" activeCell="B1" sqref="B1"/>
      <selection pane="bottomLeft" activeCell="A4" sqref="A4"/>
      <selection pane="bottomRight" activeCell="A69" sqref="A69:F76"/>
    </sheetView>
  </sheetViews>
  <sheetFormatPr baseColWidth="10" defaultColWidth="8.83203125" defaultRowHeight="13" x14ac:dyDescent="0.2"/>
  <cols>
    <col min="1" max="1" width="13.5" style="25" customWidth="1"/>
    <col min="2" max="2" width="18.6640625" style="11" customWidth="1"/>
    <col min="3" max="3" width="38.83203125" style="11" customWidth="1"/>
    <col min="4" max="6" width="13.6640625" style="23" customWidth="1"/>
    <col min="7" max="7" width="9.33203125" style="11" customWidth="1"/>
    <col min="8" max="8" width="15" style="11" customWidth="1"/>
    <col min="9" max="9" width="11" style="11" customWidth="1"/>
    <col min="10" max="10" width="11.33203125" style="11" bestFit="1" customWidth="1"/>
    <col min="11" max="16384" width="8.83203125" style="11"/>
  </cols>
  <sheetData>
    <row r="1" spans="1:9" x14ac:dyDescent="0.2">
      <c r="A1" s="59" t="s">
        <v>96</v>
      </c>
      <c r="B1" s="59"/>
      <c r="C1" s="59"/>
      <c r="D1" s="59"/>
      <c r="E1" s="59"/>
      <c r="F1" s="59"/>
      <c r="G1" s="59"/>
      <c r="H1" s="59"/>
    </row>
    <row r="2" spans="1:9" x14ac:dyDescent="0.2">
      <c r="A2" s="12" t="s">
        <v>11</v>
      </c>
      <c r="B2" s="13" t="s">
        <v>0</v>
      </c>
      <c r="C2" s="13" t="s">
        <v>1</v>
      </c>
      <c r="D2" s="14" t="s">
        <v>2</v>
      </c>
      <c r="E2" s="14" t="s">
        <v>3</v>
      </c>
      <c r="F2" s="14" t="s">
        <v>4</v>
      </c>
      <c r="G2" s="13" t="s">
        <v>5</v>
      </c>
      <c r="H2" s="14" t="s">
        <v>9</v>
      </c>
    </row>
    <row r="3" spans="1:9" x14ac:dyDescent="0.2">
      <c r="A3" s="15"/>
      <c r="B3" s="16"/>
      <c r="C3" s="16"/>
      <c r="D3" s="17"/>
      <c r="E3" s="17"/>
      <c r="F3" s="17"/>
      <c r="G3" s="16"/>
      <c r="H3" s="18">
        <v>19892.7</v>
      </c>
      <c r="I3" s="11" t="s">
        <v>84</v>
      </c>
    </row>
    <row r="4" spans="1:9" x14ac:dyDescent="0.15">
      <c r="A4" s="15">
        <v>45705</v>
      </c>
      <c r="B4" s="19" t="s">
        <v>24</v>
      </c>
      <c r="C4" s="16" t="s">
        <v>25</v>
      </c>
      <c r="D4" s="18">
        <v>72.8</v>
      </c>
      <c r="E4" s="18"/>
      <c r="F4" s="18">
        <v>72.8</v>
      </c>
      <c r="G4" s="20" t="s">
        <v>17</v>
      </c>
      <c r="H4" s="18">
        <f>H3-D4</f>
        <v>19819.900000000001</v>
      </c>
    </row>
    <row r="5" spans="1:9" x14ac:dyDescent="0.15">
      <c r="A5" s="15">
        <v>45705</v>
      </c>
      <c r="B5" s="19" t="s">
        <v>28</v>
      </c>
      <c r="C5" s="16" t="s">
        <v>25</v>
      </c>
      <c r="D5" s="18">
        <v>291.2</v>
      </c>
      <c r="E5" s="18"/>
      <c r="F5" s="18">
        <v>291.2</v>
      </c>
      <c r="G5" s="20" t="s">
        <v>17</v>
      </c>
      <c r="H5" s="18">
        <f t="shared" ref="H5:H55" si="0">H4-D5</f>
        <v>19528.7</v>
      </c>
    </row>
    <row r="6" spans="1:9" x14ac:dyDescent="0.15">
      <c r="A6" s="15">
        <v>45705</v>
      </c>
      <c r="B6" s="19" t="s">
        <v>28</v>
      </c>
      <c r="C6" s="16" t="s">
        <v>26</v>
      </c>
      <c r="D6" s="18">
        <v>1.1299999999999999</v>
      </c>
      <c r="E6" s="18"/>
      <c r="F6" s="18">
        <v>1.1299999999999999</v>
      </c>
      <c r="G6" s="20" t="s">
        <v>17</v>
      </c>
      <c r="H6" s="18">
        <f t="shared" si="0"/>
        <v>19527.57</v>
      </c>
    </row>
    <row r="7" spans="1:9" x14ac:dyDescent="0.15">
      <c r="A7" s="15">
        <v>45705</v>
      </c>
      <c r="B7" s="19" t="s">
        <v>24</v>
      </c>
      <c r="C7" s="16" t="s">
        <v>27</v>
      </c>
      <c r="D7" s="18">
        <v>31.2</v>
      </c>
      <c r="E7" s="18"/>
      <c r="F7" s="18">
        <v>31.2</v>
      </c>
      <c r="G7" s="20" t="s">
        <v>17</v>
      </c>
      <c r="H7" s="18">
        <f t="shared" si="0"/>
        <v>19496.37</v>
      </c>
    </row>
    <row r="8" spans="1:9" x14ac:dyDescent="0.15">
      <c r="A8" s="15">
        <v>45705</v>
      </c>
      <c r="B8" s="19" t="s">
        <v>28</v>
      </c>
      <c r="C8" s="16" t="s">
        <v>27</v>
      </c>
      <c r="D8" s="18">
        <v>124.8</v>
      </c>
      <c r="E8" s="18"/>
      <c r="F8" s="18">
        <v>124.8</v>
      </c>
      <c r="G8" s="20" t="s">
        <v>17</v>
      </c>
      <c r="H8" s="18">
        <f t="shared" si="0"/>
        <v>19371.57</v>
      </c>
    </row>
    <row r="9" spans="1:9" x14ac:dyDescent="0.15">
      <c r="A9" s="15">
        <v>45705</v>
      </c>
      <c r="B9" s="19" t="s">
        <v>23</v>
      </c>
      <c r="C9" s="16" t="s">
        <v>31</v>
      </c>
      <c r="D9" s="18">
        <v>160</v>
      </c>
      <c r="E9" s="18"/>
      <c r="F9" s="18">
        <v>160</v>
      </c>
      <c r="G9" s="20" t="s">
        <v>17</v>
      </c>
      <c r="H9" s="18">
        <f t="shared" si="0"/>
        <v>19211.57</v>
      </c>
    </row>
    <row r="10" spans="1:9" x14ac:dyDescent="0.15">
      <c r="A10" s="15">
        <v>45705</v>
      </c>
      <c r="B10" s="19" t="s">
        <v>6</v>
      </c>
      <c r="C10" s="16" t="s">
        <v>32</v>
      </c>
      <c r="D10" s="18">
        <v>109.44</v>
      </c>
      <c r="E10" s="18">
        <v>18.239999999999998</v>
      </c>
      <c r="F10" s="18">
        <v>91.2</v>
      </c>
      <c r="G10" s="20" t="s">
        <v>17</v>
      </c>
      <c r="H10" s="18">
        <f t="shared" si="0"/>
        <v>19102.13</v>
      </c>
    </row>
    <row r="11" spans="1:9" x14ac:dyDescent="0.15">
      <c r="A11" s="15">
        <v>45708</v>
      </c>
      <c r="B11" s="19" t="s">
        <v>22</v>
      </c>
      <c r="C11" s="16" t="s">
        <v>33</v>
      </c>
      <c r="D11" s="18">
        <v>968.98</v>
      </c>
      <c r="E11" s="18"/>
      <c r="F11" s="18">
        <v>968.98</v>
      </c>
      <c r="G11" s="20" t="s">
        <v>17</v>
      </c>
      <c r="H11" s="18">
        <f t="shared" si="0"/>
        <v>18133.150000000001</v>
      </c>
    </row>
    <row r="12" spans="1:9" x14ac:dyDescent="0.15">
      <c r="A12" s="15">
        <v>45709</v>
      </c>
      <c r="B12" s="19" t="s">
        <v>22</v>
      </c>
      <c r="C12" s="16" t="s">
        <v>34</v>
      </c>
      <c r="D12" s="18">
        <v>116.69</v>
      </c>
      <c r="E12" s="18"/>
      <c r="F12" s="18">
        <v>116.69</v>
      </c>
      <c r="G12" s="20" t="s">
        <v>17</v>
      </c>
      <c r="H12" s="18">
        <f t="shared" si="0"/>
        <v>18016.460000000003</v>
      </c>
    </row>
    <row r="13" spans="1:9" x14ac:dyDescent="0.15">
      <c r="A13" s="15">
        <v>45719</v>
      </c>
      <c r="B13" s="19" t="s">
        <v>35</v>
      </c>
      <c r="C13" s="16" t="s">
        <v>36</v>
      </c>
      <c r="D13" s="18">
        <v>36.979999999999997</v>
      </c>
      <c r="E13" s="18">
        <v>6.17</v>
      </c>
      <c r="F13" s="18">
        <v>30.809999999999995</v>
      </c>
      <c r="G13" s="20" t="s">
        <v>17</v>
      </c>
      <c r="H13" s="18">
        <f t="shared" si="0"/>
        <v>17979.480000000003</v>
      </c>
    </row>
    <row r="14" spans="1:9" x14ac:dyDescent="0.15">
      <c r="A14" s="15">
        <v>45734</v>
      </c>
      <c r="B14" s="19" t="s">
        <v>44</v>
      </c>
      <c r="C14" s="16" t="s">
        <v>55</v>
      </c>
      <c r="D14" s="18">
        <v>4.25</v>
      </c>
      <c r="E14" s="18">
        <v>0</v>
      </c>
      <c r="F14" s="18">
        <v>4.25</v>
      </c>
      <c r="G14" s="20" t="s">
        <v>17</v>
      </c>
      <c r="H14" s="18">
        <f t="shared" si="0"/>
        <v>17975.230000000003</v>
      </c>
    </row>
    <row r="15" spans="1:9" x14ac:dyDescent="0.15">
      <c r="A15" s="15">
        <v>45735</v>
      </c>
      <c r="B15" s="19" t="s">
        <v>45</v>
      </c>
      <c r="C15" s="16" t="s">
        <v>46</v>
      </c>
      <c r="D15" s="18">
        <v>72.8</v>
      </c>
      <c r="E15" s="18">
        <v>0</v>
      </c>
      <c r="F15" s="18">
        <v>72.8</v>
      </c>
      <c r="G15" s="20" t="s">
        <v>17</v>
      </c>
      <c r="H15" s="18">
        <f t="shared" si="0"/>
        <v>17902.430000000004</v>
      </c>
    </row>
    <row r="16" spans="1:9" x14ac:dyDescent="0.15">
      <c r="A16" s="15">
        <v>45735</v>
      </c>
      <c r="B16" s="19" t="s">
        <v>47</v>
      </c>
      <c r="C16" s="16" t="s">
        <v>46</v>
      </c>
      <c r="D16" s="18">
        <v>291.2</v>
      </c>
      <c r="E16" s="18">
        <v>0</v>
      </c>
      <c r="F16" s="18">
        <v>291.2</v>
      </c>
      <c r="G16" s="20" t="s">
        <v>17</v>
      </c>
      <c r="H16" s="18">
        <f t="shared" si="0"/>
        <v>17611.230000000003</v>
      </c>
    </row>
    <row r="17" spans="1:8" x14ac:dyDescent="0.15">
      <c r="A17" s="15">
        <v>45735</v>
      </c>
      <c r="B17" s="19" t="s">
        <v>47</v>
      </c>
      <c r="C17" s="16" t="s">
        <v>48</v>
      </c>
      <c r="D17" s="18">
        <v>1.1299999999999999</v>
      </c>
      <c r="E17" s="18">
        <v>0</v>
      </c>
      <c r="F17" s="18">
        <v>1.1299999999999999</v>
      </c>
      <c r="G17" s="20" t="s">
        <v>17</v>
      </c>
      <c r="H17" s="18">
        <f t="shared" si="0"/>
        <v>17610.100000000002</v>
      </c>
    </row>
    <row r="18" spans="1:8" x14ac:dyDescent="0.15">
      <c r="A18" s="15">
        <v>45735</v>
      </c>
      <c r="B18" s="19" t="s">
        <v>45</v>
      </c>
      <c r="C18" s="16" t="s">
        <v>49</v>
      </c>
      <c r="D18" s="18">
        <v>31.2</v>
      </c>
      <c r="E18" s="18">
        <v>0</v>
      </c>
      <c r="F18" s="18">
        <v>31.2</v>
      </c>
      <c r="G18" s="20" t="s">
        <v>17</v>
      </c>
      <c r="H18" s="18">
        <f t="shared" si="0"/>
        <v>17578.900000000001</v>
      </c>
    </row>
    <row r="19" spans="1:8" x14ac:dyDescent="0.15">
      <c r="A19" s="15">
        <v>45735</v>
      </c>
      <c r="B19" s="19" t="s">
        <v>47</v>
      </c>
      <c r="C19" s="16" t="s">
        <v>49</v>
      </c>
      <c r="D19" s="18">
        <v>124.8</v>
      </c>
      <c r="E19" s="18">
        <v>0</v>
      </c>
      <c r="F19" s="18">
        <v>124.8</v>
      </c>
      <c r="G19" s="20" t="s">
        <v>17</v>
      </c>
      <c r="H19" s="18">
        <f t="shared" si="0"/>
        <v>17454.100000000002</v>
      </c>
    </row>
    <row r="20" spans="1:8" x14ac:dyDescent="0.15">
      <c r="A20" s="15">
        <v>45735</v>
      </c>
      <c r="B20" s="19" t="s">
        <v>6</v>
      </c>
      <c r="C20" s="16" t="s">
        <v>50</v>
      </c>
      <c r="D20" s="18">
        <v>55.04</v>
      </c>
      <c r="E20" s="18">
        <v>9.17</v>
      </c>
      <c r="F20" s="18">
        <v>45.87</v>
      </c>
      <c r="G20" s="20" t="s">
        <v>17</v>
      </c>
      <c r="H20" s="18">
        <f t="shared" si="0"/>
        <v>17399.060000000001</v>
      </c>
    </row>
    <row r="21" spans="1:8" x14ac:dyDescent="0.15">
      <c r="A21" s="15">
        <v>45735</v>
      </c>
      <c r="B21" s="19" t="s">
        <v>6</v>
      </c>
      <c r="C21" s="16" t="s">
        <v>51</v>
      </c>
      <c r="D21" s="18">
        <v>720.4</v>
      </c>
      <c r="E21" s="18">
        <v>120.06</v>
      </c>
      <c r="F21" s="18">
        <v>600.33999999999992</v>
      </c>
      <c r="G21" s="20" t="s">
        <v>17</v>
      </c>
      <c r="H21" s="18">
        <f t="shared" si="0"/>
        <v>16678.66</v>
      </c>
    </row>
    <row r="22" spans="1:8" x14ac:dyDescent="0.15">
      <c r="A22" s="15">
        <v>45735</v>
      </c>
      <c r="B22" s="19" t="s">
        <v>6</v>
      </c>
      <c r="C22" s="16" t="s">
        <v>52</v>
      </c>
      <c r="D22" s="18">
        <v>15.99</v>
      </c>
      <c r="E22" s="18">
        <v>2.67</v>
      </c>
      <c r="F22" s="18">
        <v>13.32</v>
      </c>
      <c r="G22" s="20" t="s">
        <v>17</v>
      </c>
      <c r="H22" s="18">
        <f t="shared" si="0"/>
        <v>16662.669999999998</v>
      </c>
    </row>
    <row r="23" spans="1:8" x14ac:dyDescent="0.15">
      <c r="A23" s="15">
        <v>45735</v>
      </c>
      <c r="B23" s="19" t="s">
        <v>35</v>
      </c>
      <c r="C23" s="16" t="s">
        <v>53</v>
      </c>
      <c r="D23" s="18">
        <v>114.45</v>
      </c>
      <c r="E23" s="18">
        <v>19.079999999999998</v>
      </c>
      <c r="F23" s="18">
        <v>95.37</v>
      </c>
      <c r="G23" s="20" t="s">
        <v>17</v>
      </c>
      <c r="H23" s="18">
        <f t="shared" si="0"/>
        <v>16548.219999999998</v>
      </c>
    </row>
    <row r="24" spans="1:8" x14ac:dyDescent="0.15">
      <c r="A24" s="15">
        <v>45755</v>
      </c>
      <c r="B24" s="15" t="s">
        <v>64</v>
      </c>
      <c r="C24" s="15" t="s">
        <v>65</v>
      </c>
      <c r="D24" s="18">
        <v>474.24</v>
      </c>
      <c r="E24" s="18">
        <v>79.040000000000006</v>
      </c>
      <c r="F24" s="18">
        <v>395.2</v>
      </c>
      <c r="G24" s="20" t="s">
        <v>17</v>
      </c>
      <c r="H24" s="18">
        <f t="shared" si="0"/>
        <v>16073.979999999998</v>
      </c>
    </row>
    <row r="25" spans="1:8" x14ac:dyDescent="0.15">
      <c r="A25" s="15">
        <v>45762</v>
      </c>
      <c r="B25" s="19" t="s">
        <v>70</v>
      </c>
      <c r="C25" s="16" t="s">
        <v>71</v>
      </c>
      <c r="D25" s="18">
        <v>72.8</v>
      </c>
      <c r="E25" s="18">
        <v>0</v>
      </c>
      <c r="F25" s="18">
        <v>72.8</v>
      </c>
      <c r="G25" s="20" t="s">
        <v>17</v>
      </c>
      <c r="H25" s="18">
        <f t="shared" si="0"/>
        <v>16001.179999999998</v>
      </c>
    </row>
    <row r="26" spans="1:8" x14ac:dyDescent="0.15">
      <c r="A26" s="15">
        <v>45762</v>
      </c>
      <c r="B26" s="19" t="s">
        <v>72</v>
      </c>
      <c r="C26" s="16" t="s">
        <v>71</v>
      </c>
      <c r="D26" s="18">
        <v>291.2</v>
      </c>
      <c r="E26" s="18">
        <v>0</v>
      </c>
      <c r="F26" s="18">
        <v>291.2</v>
      </c>
      <c r="G26" s="20" t="s">
        <v>17</v>
      </c>
      <c r="H26" s="18">
        <f t="shared" si="0"/>
        <v>15709.979999999998</v>
      </c>
    </row>
    <row r="27" spans="1:8" x14ac:dyDescent="0.15">
      <c r="A27" s="15">
        <v>45762</v>
      </c>
      <c r="B27" s="19" t="s">
        <v>73</v>
      </c>
      <c r="C27" s="16" t="s">
        <v>74</v>
      </c>
      <c r="D27" s="18">
        <v>14.63</v>
      </c>
      <c r="E27" s="18">
        <v>0</v>
      </c>
      <c r="F27" s="18">
        <v>14.63</v>
      </c>
      <c r="G27" s="20" t="s">
        <v>17</v>
      </c>
      <c r="H27" s="18">
        <f t="shared" si="0"/>
        <v>15695.349999999999</v>
      </c>
    </row>
    <row r="28" spans="1:8" x14ac:dyDescent="0.15">
      <c r="A28" s="15">
        <v>45762</v>
      </c>
      <c r="B28" s="19" t="s">
        <v>75</v>
      </c>
      <c r="C28" s="16" t="s">
        <v>76</v>
      </c>
      <c r="D28" s="18">
        <v>31.2</v>
      </c>
      <c r="E28" s="18">
        <v>0</v>
      </c>
      <c r="F28" s="18">
        <v>31.2</v>
      </c>
      <c r="G28" s="20" t="s">
        <v>17</v>
      </c>
      <c r="H28" s="18">
        <f t="shared" si="0"/>
        <v>15664.149999999998</v>
      </c>
    </row>
    <row r="29" spans="1:8" x14ac:dyDescent="0.15">
      <c r="A29" s="15">
        <v>45762</v>
      </c>
      <c r="B29" s="19" t="s">
        <v>77</v>
      </c>
      <c r="C29" s="16" t="s">
        <v>76</v>
      </c>
      <c r="D29" s="18">
        <v>124.8</v>
      </c>
      <c r="E29" s="18">
        <v>0</v>
      </c>
      <c r="F29" s="18">
        <v>124.8</v>
      </c>
      <c r="G29" s="20" t="s">
        <v>17</v>
      </c>
      <c r="H29" s="18">
        <f t="shared" si="0"/>
        <v>15539.349999999999</v>
      </c>
    </row>
    <row r="30" spans="1:8" x14ac:dyDescent="0.15">
      <c r="A30" s="15">
        <v>45769</v>
      </c>
      <c r="B30" s="16" t="s">
        <v>19</v>
      </c>
      <c r="C30" s="16" t="s">
        <v>38</v>
      </c>
      <c r="D30" s="18">
        <v>9.89</v>
      </c>
      <c r="E30" s="18">
        <v>1.65</v>
      </c>
      <c r="F30" s="18">
        <v>8.24</v>
      </c>
      <c r="G30" s="20" t="s">
        <v>17</v>
      </c>
      <c r="H30" s="18">
        <f t="shared" si="0"/>
        <v>15529.46</v>
      </c>
    </row>
    <row r="31" spans="1:8" x14ac:dyDescent="0.15">
      <c r="A31" s="15">
        <v>45769</v>
      </c>
      <c r="B31" s="16" t="s">
        <v>19</v>
      </c>
      <c r="C31" s="16" t="s">
        <v>39</v>
      </c>
      <c r="D31" s="18">
        <v>18.04</v>
      </c>
      <c r="E31" s="18">
        <v>3</v>
      </c>
      <c r="F31" s="18">
        <v>15.04</v>
      </c>
      <c r="G31" s="20" t="s">
        <v>17</v>
      </c>
      <c r="H31" s="18">
        <f t="shared" si="0"/>
        <v>15511.419999999998</v>
      </c>
    </row>
    <row r="32" spans="1:8" x14ac:dyDescent="0.15">
      <c r="A32" s="15">
        <v>45769</v>
      </c>
      <c r="B32" s="16" t="s">
        <v>6</v>
      </c>
      <c r="C32" s="16" t="s">
        <v>40</v>
      </c>
      <c r="D32" s="18">
        <v>42.5</v>
      </c>
      <c r="E32" s="18">
        <v>0</v>
      </c>
      <c r="F32" s="18">
        <v>42.5</v>
      </c>
      <c r="G32" s="20" t="s">
        <v>17</v>
      </c>
      <c r="H32" s="18">
        <f t="shared" si="0"/>
        <v>15468.919999999998</v>
      </c>
    </row>
    <row r="33" spans="1:8" x14ac:dyDescent="0.15">
      <c r="A33" s="15">
        <v>45769</v>
      </c>
      <c r="B33" s="16" t="s">
        <v>6</v>
      </c>
      <c r="C33" s="16" t="s">
        <v>41</v>
      </c>
      <c r="D33" s="18">
        <v>11.96</v>
      </c>
      <c r="E33" s="18">
        <v>0</v>
      </c>
      <c r="F33" s="18">
        <v>11.96</v>
      </c>
      <c r="G33" s="20" t="s">
        <v>17</v>
      </c>
      <c r="H33" s="18">
        <f t="shared" si="0"/>
        <v>15456.96</v>
      </c>
    </row>
    <row r="34" spans="1:8" x14ac:dyDescent="0.15">
      <c r="A34" s="15">
        <v>45769</v>
      </c>
      <c r="B34" s="16" t="s">
        <v>21</v>
      </c>
      <c r="C34" s="16" t="s">
        <v>58</v>
      </c>
      <c r="D34" s="18">
        <v>54.84</v>
      </c>
      <c r="E34" s="18">
        <v>0</v>
      </c>
      <c r="F34" s="18">
        <v>54.84</v>
      </c>
      <c r="G34" s="20" t="s">
        <v>17</v>
      </c>
      <c r="H34" s="18">
        <f t="shared" si="0"/>
        <v>15402.119999999999</v>
      </c>
    </row>
    <row r="35" spans="1:8" x14ac:dyDescent="0.15">
      <c r="A35" s="15">
        <v>45769</v>
      </c>
      <c r="B35" s="15" t="s">
        <v>57</v>
      </c>
      <c r="C35" s="16" t="s">
        <v>58</v>
      </c>
      <c r="D35" s="18">
        <v>33.950000000000003</v>
      </c>
      <c r="E35" s="18">
        <v>0</v>
      </c>
      <c r="F35" s="18">
        <v>33.950000000000003</v>
      </c>
      <c r="G35" s="20" t="s">
        <v>17</v>
      </c>
      <c r="H35" s="18">
        <f t="shared" si="0"/>
        <v>15368.169999999998</v>
      </c>
    </row>
    <row r="36" spans="1:8" x14ac:dyDescent="0.15">
      <c r="A36" s="15">
        <v>45769</v>
      </c>
      <c r="B36" s="15" t="s">
        <v>20</v>
      </c>
      <c r="C36" s="15" t="s">
        <v>56</v>
      </c>
      <c r="D36" s="18">
        <v>30</v>
      </c>
      <c r="E36" s="18">
        <v>0</v>
      </c>
      <c r="F36" s="18">
        <v>30</v>
      </c>
      <c r="G36" s="20" t="s">
        <v>17</v>
      </c>
      <c r="H36" s="18">
        <f t="shared" si="0"/>
        <v>15338.169999999998</v>
      </c>
    </row>
    <row r="37" spans="1:8" x14ac:dyDescent="0.15">
      <c r="A37" s="15">
        <v>45769</v>
      </c>
      <c r="B37" s="15" t="s">
        <v>18</v>
      </c>
      <c r="C37" s="15" t="s">
        <v>43</v>
      </c>
      <c r="D37" s="18">
        <v>202.5</v>
      </c>
      <c r="E37" s="18">
        <v>0</v>
      </c>
      <c r="F37" s="18">
        <v>202.5</v>
      </c>
      <c r="G37" s="20" t="s">
        <v>17</v>
      </c>
      <c r="H37" s="18">
        <f t="shared" si="0"/>
        <v>15135.669999999998</v>
      </c>
    </row>
    <row r="38" spans="1:8" x14ac:dyDescent="0.15">
      <c r="A38" s="15">
        <v>45769</v>
      </c>
      <c r="B38" s="15" t="s">
        <v>59</v>
      </c>
      <c r="C38" s="15" t="s">
        <v>60</v>
      </c>
      <c r="D38" s="18">
        <v>567.74</v>
      </c>
      <c r="E38" s="18">
        <v>94.62</v>
      </c>
      <c r="F38" s="18">
        <v>473.12</v>
      </c>
      <c r="G38" s="35" t="s">
        <v>69</v>
      </c>
      <c r="H38" s="18">
        <f t="shared" si="0"/>
        <v>14567.929999999998</v>
      </c>
    </row>
    <row r="39" spans="1:8" x14ac:dyDescent="0.15">
      <c r="A39" s="15">
        <v>45769</v>
      </c>
      <c r="B39" s="15" t="s">
        <v>42</v>
      </c>
      <c r="C39" s="15" t="s">
        <v>63</v>
      </c>
      <c r="D39" s="18">
        <v>314.7</v>
      </c>
      <c r="E39" s="18">
        <v>0</v>
      </c>
      <c r="F39" s="18">
        <v>314.7</v>
      </c>
      <c r="G39" s="35" t="s">
        <v>69</v>
      </c>
      <c r="H39" s="18">
        <f t="shared" si="0"/>
        <v>14253.229999999998</v>
      </c>
    </row>
    <row r="40" spans="1:8" x14ac:dyDescent="0.15">
      <c r="A40" s="15">
        <v>45769</v>
      </c>
      <c r="B40" s="15" t="s">
        <v>61</v>
      </c>
      <c r="C40" s="15" t="s">
        <v>62</v>
      </c>
      <c r="D40" s="18">
        <v>333.6</v>
      </c>
      <c r="E40" s="18">
        <v>55.6</v>
      </c>
      <c r="F40" s="18">
        <v>278</v>
      </c>
      <c r="G40" s="20" t="s">
        <v>17</v>
      </c>
      <c r="H40" s="18">
        <f t="shared" si="0"/>
        <v>13919.629999999997</v>
      </c>
    </row>
    <row r="41" spans="1:8" x14ac:dyDescent="0.15">
      <c r="A41" s="15">
        <v>45769</v>
      </c>
      <c r="B41" s="16" t="s">
        <v>29</v>
      </c>
      <c r="C41" s="16" t="s">
        <v>30</v>
      </c>
      <c r="D41" s="18">
        <v>150</v>
      </c>
      <c r="E41" s="18">
        <v>0</v>
      </c>
      <c r="F41" s="18">
        <v>150</v>
      </c>
      <c r="G41" s="35" t="s">
        <v>69</v>
      </c>
      <c r="H41" s="18">
        <f t="shared" si="0"/>
        <v>13769.629999999997</v>
      </c>
    </row>
    <row r="42" spans="1:8" x14ac:dyDescent="0.15">
      <c r="A42" s="15">
        <v>45769</v>
      </c>
      <c r="B42" s="16" t="s">
        <v>44</v>
      </c>
      <c r="C42" s="16" t="s">
        <v>78</v>
      </c>
      <c r="D42" s="18">
        <v>4.25</v>
      </c>
      <c r="E42" s="18"/>
      <c r="F42" s="18">
        <v>4.25</v>
      </c>
      <c r="G42" s="35" t="s">
        <v>69</v>
      </c>
      <c r="H42" s="18">
        <f t="shared" si="0"/>
        <v>13765.379999999997</v>
      </c>
    </row>
    <row r="43" spans="1:8" x14ac:dyDescent="0.15">
      <c r="A43" s="15">
        <v>45771</v>
      </c>
      <c r="B43" s="15" t="s">
        <v>13</v>
      </c>
      <c r="C43" s="15" t="s">
        <v>79</v>
      </c>
      <c r="D43" s="18">
        <v>35.01</v>
      </c>
      <c r="E43" s="18">
        <v>0</v>
      </c>
      <c r="F43" s="18">
        <v>35.01</v>
      </c>
      <c r="G43" s="35" t="s">
        <v>69</v>
      </c>
      <c r="H43" s="18">
        <f t="shared" si="0"/>
        <v>13730.369999999997</v>
      </c>
    </row>
    <row r="44" spans="1:8" x14ac:dyDescent="0.15">
      <c r="A44" s="15">
        <v>45777</v>
      </c>
      <c r="B44" s="19" t="s">
        <v>80</v>
      </c>
      <c r="C44" s="16" t="s">
        <v>81</v>
      </c>
      <c r="D44" s="18">
        <v>100</v>
      </c>
      <c r="E44" s="18">
        <v>0</v>
      </c>
      <c r="F44" s="18">
        <v>100</v>
      </c>
      <c r="G44" s="35" t="s">
        <v>69</v>
      </c>
      <c r="H44" s="18">
        <f t="shared" si="0"/>
        <v>13630.369999999997</v>
      </c>
    </row>
    <row r="45" spans="1:8" x14ac:dyDescent="0.15">
      <c r="A45" s="15">
        <v>45777</v>
      </c>
      <c r="B45" s="19" t="s">
        <v>82</v>
      </c>
      <c r="C45" s="16" t="s">
        <v>83</v>
      </c>
      <c r="D45" s="18">
        <v>273</v>
      </c>
      <c r="E45" s="18">
        <v>45.5</v>
      </c>
      <c r="F45" s="18">
        <v>227.5</v>
      </c>
      <c r="G45" s="35" t="s">
        <v>69</v>
      </c>
      <c r="H45" s="18">
        <f t="shared" si="0"/>
        <v>13357.369999999997</v>
      </c>
    </row>
    <row r="46" spans="1:8" x14ac:dyDescent="0.15">
      <c r="A46" s="47">
        <v>45790</v>
      </c>
      <c r="B46" s="48" t="s">
        <v>85</v>
      </c>
      <c r="C46" s="49" t="s">
        <v>86</v>
      </c>
      <c r="D46" s="18">
        <v>73.5</v>
      </c>
      <c r="E46" s="18">
        <v>0</v>
      </c>
      <c r="F46" s="18">
        <v>73.5</v>
      </c>
      <c r="G46" s="35" t="s">
        <v>69</v>
      </c>
      <c r="H46" s="18">
        <f t="shared" si="0"/>
        <v>13283.869999999997</v>
      </c>
    </row>
    <row r="47" spans="1:8" x14ac:dyDescent="0.15">
      <c r="A47" s="50">
        <v>45790</v>
      </c>
      <c r="B47" s="51" t="s">
        <v>87</v>
      </c>
      <c r="C47" s="52" t="s">
        <v>86</v>
      </c>
      <c r="D47" s="18">
        <v>294.14</v>
      </c>
      <c r="E47" s="18">
        <v>0</v>
      </c>
      <c r="F47" s="18">
        <v>294.14</v>
      </c>
      <c r="G47" s="35" t="s">
        <v>69</v>
      </c>
      <c r="H47" s="18">
        <f t="shared" si="0"/>
        <v>12989.729999999998</v>
      </c>
    </row>
    <row r="48" spans="1:8" x14ac:dyDescent="0.15">
      <c r="A48" s="50">
        <v>45790</v>
      </c>
      <c r="B48" s="52" t="s">
        <v>87</v>
      </c>
      <c r="C48" s="52" t="s">
        <v>88</v>
      </c>
      <c r="D48" s="18">
        <v>2.25</v>
      </c>
      <c r="E48" s="18">
        <v>0</v>
      </c>
      <c r="F48" s="18">
        <v>2.25</v>
      </c>
      <c r="G48" s="35" t="s">
        <v>69</v>
      </c>
      <c r="H48" s="18">
        <f t="shared" si="0"/>
        <v>12987.479999999998</v>
      </c>
    </row>
    <row r="49" spans="1:9" x14ac:dyDescent="0.15">
      <c r="A49" s="50">
        <v>45790</v>
      </c>
      <c r="B49" s="52" t="s">
        <v>89</v>
      </c>
      <c r="C49" s="52" t="s">
        <v>90</v>
      </c>
      <c r="D49" s="18">
        <v>31.5</v>
      </c>
      <c r="E49" s="18">
        <v>0</v>
      </c>
      <c r="F49" s="18">
        <v>31.5</v>
      </c>
      <c r="G49" s="35" t="s">
        <v>69</v>
      </c>
      <c r="H49" s="18">
        <f t="shared" si="0"/>
        <v>12955.979999999998</v>
      </c>
    </row>
    <row r="50" spans="1:9" x14ac:dyDescent="0.15">
      <c r="A50" s="50">
        <v>45790</v>
      </c>
      <c r="B50" s="52" t="s">
        <v>87</v>
      </c>
      <c r="C50" s="52" t="s">
        <v>90</v>
      </c>
      <c r="D50" s="18">
        <v>126.06</v>
      </c>
      <c r="E50" s="18">
        <v>0</v>
      </c>
      <c r="F50" s="18">
        <v>126.06</v>
      </c>
      <c r="G50" s="35" t="s">
        <v>69</v>
      </c>
      <c r="H50" s="18">
        <f t="shared" si="0"/>
        <v>12829.919999999998</v>
      </c>
    </row>
    <row r="51" spans="1:9" x14ac:dyDescent="0.15">
      <c r="A51" s="50">
        <v>45790</v>
      </c>
      <c r="B51" s="52" t="s">
        <v>59</v>
      </c>
      <c r="C51" s="52" t="s">
        <v>91</v>
      </c>
      <c r="D51" s="18">
        <v>1118.5</v>
      </c>
      <c r="E51" s="18">
        <v>186.42</v>
      </c>
      <c r="F51" s="18">
        <v>932.08</v>
      </c>
      <c r="G51" s="35" t="s">
        <v>69</v>
      </c>
      <c r="H51" s="18">
        <f t="shared" si="0"/>
        <v>11711.419999999998</v>
      </c>
    </row>
    <row r="52" spans="1:9" x14ac:dyDescent="0.15">
      <c r="A52" s="50">
        <v>45790</v>
      </c>
      <c r="B52" s="52" t="s">
        <v>6</v>
      </c>
      <c r="C52" s="52" t="s">
        <v>92</v>
      </c>
      <c r="D52" s="18">
        <v>73.849999999999994</v>
      </c>
      <c r="E52" s="18">
        <v>9.5</v>
      </c>
      <c r="F52" s="18">
        <v>64.349999999999994</v>
      </c>
      <c r="G52" s="35" t="s">
        <v>69</v>
      </c>
      <c r="H52" s="18">
        <f t="shared" si="0"/>
        <v>11637.569999999998</v>
      </c>
    </row>
    <row r="53" spans="1:9" x14ac:dyDescent="0.15">
      <c r="A53" s="50">
        <v>45796</v>
      </c>
      <c r="B53" s="52" t="s">
        <v>44</v>
      </c>
      <c r="C53" s="52" t="s">
        <v>78</v>
      </c>
      <c r="D53" s="18">
        <v>4.25</v>
      </c>
      <c r="E53" s="18">
        <v>0</v>
      </c>
      <c r="F53" s="18">
        <v>4.25</v>
      </c>
      <c r="G53" s="35" t="s">
        <v>69</v>
      </c>
      <c r="H53" s="18">
        <f t="shared" si="0"/>
        <v>11633.319999999998</v>
      </c>
    </row>
    <row r="54" spans="1:9" x14ac:dyDescent="0.15">
      <c r="A54" s="50">
        <v>45797</v>
      </c>
      <c r="B54" s="52" t="s">
        <v>93</v>
      </c>
      <c r="C54" s="52" t="s">
        <v>94</v>
      </c>
      <c r="D54" s="18">
        <v>45</v>
      </c>
      <c r="E54" s="18">
        <v>0</v>
      </c>
      <c r="F54" s="18">
        <v>45</v>
      </c>
      <c r="G54" s="35" t="s">
        <v>69</v>
      </c>
      <c r="H54" s="18">
        <f t="shared" si="0"/>
        <v>11588.319999999998</v>
      </c>
    </row>
    <row r="55" spans="1:9" x14ac:dyDescent="0.15">
      <c r="A55" s="50">
        <v>45797</v>
      </c>
      <c r="B55" s="52" t="s">
        <v>6</v>
      </c>
      <c r="C55" s="52" t="s">
        <v>95</v>
      </c>
      <c r="D55" s="18">
        <v>26.02</v>
      </c>
      <c r="E55" s="18">
        <v>4.34</v>
      </c>
      <c r="F55" s="18">
        <v>21.68</v>
      </c>
      <c r="G55" s="35" t="s">
        <v>69</v>
      </c>
      <c r="H55" s="18">
        <f t="shared" si="0"/>
        <v>11562.299999999997</v>
      </c>
    </row>
    <row r="56" spans="1:9" x14ac:dyDescent="0.15">
      <c r="A56" s="34"/>
      <c r="B56" s="19"/>
      <c r="C56" s="16"/>
      <c r="D56" s="18"/>
      <c r="E56" s="18"/>
      <c r="F56" s="18"/>
      <c r="G56" s="20"/>
      <c r="H56" s="18"/>
    </row>
    <row r="57" spans="1:9" x14ac:dyDescent="0.15">
      <c r="A57" s="34"/>
      <c r="B57" s="19"/>
      <c r="C57" s="16"/>
      <c r="D57" s="18"/>
      <c r="E57" s="18"/>
      <c r="F57" s="18"/>
      <c r="G57" s="20"/>
      <c r="H57" s="18"/>
    </row>
    <row r="58" spans="1:9" x14ac:dyDescent="0.2">
      <c r="A58" s="60" t="s">
        <v>97</v>
      </c>
      <c r="B58" s="61"/>
      <c r="C58" s="61"/>
      <c r="D58" s="61"/>
      <c r="E58" s="61"/>
      <c r="F58" s="61"/>
      <c r="G58" s="61"/>
      <c r="H58" s="62"/>
    </row>
    <row r="59" spans="1:9" x14ac:dyDescent="0.15">
      <c r="A59" s="15"/>
      <c r="B59" s="16"/>
      <c r="C59" s="16"/>
      <c r="D59" s="18"/>
      <c r="E59" s="18"/>
      <c r="F59" s="18"/>
      <c r="G59" s="20"/>
      <c r="H59" s="18">
        <f>H55</f>
        <v>11562.299999999997</v>
      </c>
    </row>
    <row r="60" spans="1:9" ht="14" customHeight="1" x14ac:dyDescent="0.15">
      <c r="A60" s="34">
        <v>45751</v>
      </c>
      <c r="B60" s="19" t="s">
        <v>15</v>
      </c>
      <c r="C60" s="16" t="s">
        <v>54</v>
      </c>
      <c r="D60" s="18">
        <v>135</v>
      </c>
      <c r="E60" s="18">
        <v>0</v>
      </c>
      <c r="F60" s="18">
        <v>0</v>
      </c>
      <c r="G60" s="20" t="s">
        <v>17</v>
      </c>
      <c r="H60" s="18">
        <f>H59+D60</f>
        <v>11697.299999999997</v>
      </c>
    </row>
    <row r="61" spans="1:9" ht="14" customHeight="1" x14ac:dyDescent="0.15">
      <c r="A61" s="33">
        <v>45758</v>
      </c>
      <c r="B61" s="15" t="s">
        <v>15</v>
      </c>
      <c r="C61" s="15" t="s">
        <v>66</v>
      </c>
      <c r="D61" s="18">
        <v>250</v>
      </c>
      <c r="E61" s="18">
        <v>0</v>
      </c>
      <c r="F61" s="18">
        <v>0</v>
      </c>
      <c r="G61" s="20" t="s">
        <v>17</v>
      </c>
      <c r="H61" s="18">
        <f t="shared" ref="H61:H63" si="1">H60+D61</f>
        <v>11947.299999999997</v>
      </c>
    </row>
    <row r="62" spans="1:9" ht="14" customHeight="1" x14ac:dyDescent="0.15">
      <c r="A62" s="33">
        <v>45762</v>
      </c>
      <c r="B62" s="19" t="s">
        <v>15</v>
      </c>
      <c r="C62" s="16" t="s">
        <v>67</v>
      </c>
      <c r="D62" s="18">
        <v>13250</v>
      </c>
      <c r="E62" s="18">
        <v>0</v>
      </c>
      <c r="F62" s="18">
        <v>0</v>
      </c>
      <c r="G62" s="35" t="s">
        <v>69</v>
      </c>
      <c r="H62" s="18">
        <f t="shared" si="1"/>
        <v>25197.299999999996</v>
      </c>
    </row>
    <row r="63" spans="1:9" ht="14" customHeight="1" x14ac:dyDescent="0.15">
      <c r="A63" s="34">
        <v>45772</v>
      </c>
      <c r="B63" s="19" t="s">
        <v>15</v>
      </c>
      <c r="C63" s="16" t="s">
        <v>68</v>
      </c>
      <c r="D63" s="18">
        <v>729.88</v>
      </c>
      <c r="E63" s="18">
        <v>0</v>
      </c>
      <c r="F63" s="18">
        <v>0</v>
      </c>
      <c r="G63" s="35" t="s">
        <v>69</v>
      </c>
      <c r="H63" s="18">
        <f t="shared" si="1"/>
        <v>25927.179999999997</v>
      </c>
      <c r="I63" s="11" t="s">
        <v>105</v>
      </c>
    </row>
    <row r="64" spans="1:9" ht="18" customHeight="1" x14ac:dyDescent="0.2">
      <c r="A64" s="21"/>
      <c r="B64" s="22"/>
      <c r="D64" s="11"/>
      <c r="E64" s="11"/>
      <c r="F64" s="11"/>
      <c r="G64" s="22"/>
      <c r="H64" s="22"/>
    </row>
    <row r="65" spans="1:6" ht="17" customHeight="1" x14ac:dyDescent="0.2">
      <c r="A65" s="22" t="s">
        <v>7</v>
      </c>
      <c r="C65" s="22"/>
      <c r="D65" s="11"/>
      <c r="E65" s="11"/>
      <c r="F65" s="11"/>
    </row>
    <row r="66" spans="1:6" ht="17" customHeight="1" x14ac:dyDescent="0.2">
      <c r="A66" s="22"/>
      <c r="C66" s="22"/>
      <c r="D66" s="11"/>
      <c r="E66" s="11"/>
      <c r="F66" s="11"/>
    </row>
    <row r="67" spans="1:6" ht="17" customHeight="1" thickBot="1" x14ac:dyDescent="0.25">
      <c r="A67" s="22" t="s">
        <v>37</v>
      </c>
      <c r="B67" s="22"/>
      <c r="C67" s="22"/>
      <c r="D67" s="11"/>
      <c r="E67" s="11"/>
      <c r="F67" s="11"/>
    </row>
    <row r="68" spans="1:6" ht="17" customHeight="1" x14ac:dyDescent="0.2">
      <c r="A68" s="36" t="s">
        <v>11</v>
      </c>
      <c r="B68" s="37" t="s">
        <v>0</v>
      </c>
      <c r="C68" s="37" t="s">
        <v>1</v>
      </c>
      <c r="D68" s="38" t="s">
        <v>2</v>
      </c>
      <c r="E68" s="38" t="s">
        <v>3</v>
      </c>
      <c r="F68" s="39" t="s">
        <v>4</v>
      </c>
    </row>
    <row r="69" spans="1:6" x14ac:dyDescent="0.2">
      <c r="A69" s="40">
        <v>45823</v>
      </c>
      <c r="B69" s="16" t="s">
        <v>6</v>
      </c>
      <c r="C69" s="16" t="s">
        <v>98</v>
      </c>
      <c r="D69" s="17">
        <v>367.64</v>
      </c>
      <c r="E69" s="17">
        <v>0</v>
      </c>
      <c r="F69" s="41">
        <f t="shared" ref="F69:F76" si="2">D69-E69</f>
        <v>367.64</v>
      </c>
    </row>
    <row r="70" spans="1:6" x14ac:dyDescent="0.2">
      <c r="A70" s="40">
        <v>45823</v>
      </c>
      <c r="B70" s="16" t="s">
        <v>6</v>
      </c>
      <c r="C70" s="16" t="s">
        <v>99</v>
      </c>
      <c r="D70" s="17">
        <v>157.56</v>
      </c>
      <c r="E70" s="17">
        <v>0</v>
      </c>
      <c r="F70" s="41">
        <f t="shared" si="2"/>
        <v>157.56</v>
      </c>
    </row>
    <row r="71" spans="1:6" ht="14" x14ac:dyDescent="0.2">
      <c r="A71" s="40">
        <v>45823</v>
      </c>
      <c r="B71" s="16" t="s">
        <v>6</v>
      </c>
      <c r="C71" s="24" t="s">
        <v>100</v>
      </c>
      <c r="D71" s="17">
        <v>1.1299999999999999</v>
      </c>
      <c r="E71" s="17">
        <v>0</v>
      </c>
      <c r="F71" s="41">
        <f t="shared" si="2"/>
        <v>1.1299999999999999</v>
      </c>
    </row>
    <row r="72" spans="1:6" ht="14" x14ac:dyDescent="0.2">
      <c r="A72" s="40">
        <v>45811</v>
      </c>
      <c r="B72" s="16" t="s">
        <v>101</v>
      </c>
      <c r="C72" s="24" t="s">
        <v>102</v>
      </c>
      <c r="D72" s="17">
        <v>120</v>
      </c>
      <c r="E72" s="17">
        <v>0</v>
      </c>
      <c r="F72" s="41">
        <f t="shared" si="2"/>
        <v>120</v>
      </c>
    </row>
    <row r="73" spans="1:6" ht="14" x14ac:dyDescent="0.2">
      <c r="A73" s="40">
        <v>45786</v>
      </c>
      <c r="B73" s="16" t="s">
        <v>21</v>
      </c>
      <c r="C73" s="24" t="s">
        <v>103</v>
      </c>
      <c r="D73" s="17">
        <v>30.97</v>
      </c>
      <c r="E73" s="17">
        <v>0</v>
      </c>
      <c r="F73" s="41">
        <f t="shared" si="2"/>
        <v>30.97</v>
      </c>
    </row>
    <row r="74" spans="1:6" ht="14" x14ac:dyDescent="0.2">
      <c r="A74" s="40">
        <v>45790</v>
      </c>
      <c r="B74" s="16" t="s">
        <v>6</v>
      </c>
      <c r="C74" s="24" t="s">
        <v>104</v>
      </c>
      <c r="D74" s="17">
        <v>7.99</v>
      </c>
      <c r="E74" s="17">
        <v>1.33</v>
      </c>
      <c r="F74" s="41">
        <f t="shared" si="2"/>
        <v>6.66</v>
      </c>
    </row>
    <row r="75" spans="1:6" ht="14" x14ac:dyDescent="0.2">
      <c r="A75" s="55">
        <v>45819</v>
      </c>
      <c r="B75" s="56" t="s">
        <v>106</v>
      </c>
      <c r="C75" s="57" t="s">
        <v>107</v>
      </c>
      <c r="D75" s="58">
        <v>1080</v>
      </c>
      <c r="E75" s="17">
        <v>0</v>
      </c>
      <c r="F75" s="41">
        <f t="shared" si="2"/>
        <v>1080</v>
      </c>
    </row>
    <row r="76" spans="1:6" ht="15" thickBot="1" x14ac:dyDescent="0.25">
      <c r="A76" s="42">
        <v>45808</v>
      </c>
      <c r="B76" s="43" t="s">
        <v>59</v>
      </c>
      <c r="C76" s="44" t="s">
        <v>108</v>
      </c>
      <c r="D76" s="45">
        <v>597.11</v>
      </c>
      <c r="E76" s="45">
        <v>99.51</v>
      </c>
      <c r="F76" s="46">
        <f t="shared" si="2"/>
        <v>497.6</v>
      </c>
    </row>
    <row r="77" spans="1:6" x14ac:dyDescent="0.2">
      <c r="C77" s="28"/>
      <c r="D77" s="53"/>
      <c r="E77" s="53"/>
      <c r="F77" s="54"/>
    </row>
    <row r="78" spans="1:6" x14ac:dyDescent="0.2">
      <c r="C78" s="28"/>
    </row>
    <row r="79" spans="1:6" x14ac:dyDescent="0.2">
      <c r="A79" s="22" t="s">
        <v>12</v>
      </c>
      <c r="B79" s="22"/>
      <c r="C79" s="22"/>
    </row>
    <row r="80" spans="1:6" x14ac:dyDescent="0.2">
      <c r="B80" s="22"/>
      <c r="C80" s="22"/>
    </row>
    <row r="81" spans="1:3" x14ac:dyDescent="0.2">
      <c r="A81" s="22"/>
      <c r="B81" s="22"/>
      <c r="C81" s="22"/>
    </row>
    <row r="82" spans="1:3" x14ac:dyDescent="0.2">
      <c r="A82" s="22" t="s">
        <v>10</v>
      </c>
    </row>
    <row r="83" spans="1:3" x14ac:dyDescent="0.2">
      <c r="A83" s="25" t="s">
        <v>8</v>
      </c>
    </row>
  </sheetData>
  <mergeCells count="2">
    <mergeCell ref="A1:H1"/>
    <mergeCell ref="A58:H58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22"/>
  <sheetViews>
    <sheetView tabSelected="1" zoomScale="120" zoomScaleNormal="120" workbookViewId="0">
      <selection activeCell="I5" sqref="I5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0.6640625" style="1" customWidth="1"/>
    <col min="4" max="4" width="58.1640625" style="1" customWidth="1"/>
    <col min="5" max="9" width="13.33203125" style="1" customWidth="1"/>
    <col min="10" max="10" width="11.1640625" style="1" customWidth="1"/>
  </cols>
  <sheetData>
    <row r="2" spans="1:10" ht="20" customHeight="1" thickBot="1" x14ac:dyDescent="0.25">
      <c r="B2" s="63" t="s">
        <v>16</v>
      </c>
      <c r="C2" s="63"/>
      <c r="D2" s="63"/>
      <c r="E2" s="7"/>
      <c r="F2" s="7"/>
      <c r="G2" s="7"/>
      <c r="H2" s="7"/>
      <c r="I2" s="7"/>
      <c r="J2" s="2"/>
    </row>
    <row r="3" spans="1:10" ht="38" customHeight="1" x14ac:dyDescent="0.2">
      <c r="B3" s="80" t="s">
        <v>11</v>
      </c>
      <c r="C3" s="81" t="s">
        <v>0</v>
      </c>
      <c r="D3" s="81" t="s">
        <v>1</v>
      </c>
      <c r="E3" s="82" t="s">
        <v>2</v>
      </c>
      <c r="F3" s="82" t="s">
        <v>3</v>
      </c>
      <c r="G3" s="83" t="s">
        <v>14</v>
      </c>
      <c r="H3" s="82" t="s">
        <v>4</v>
      </c>
      <c r="I3" s="84"/>
      <c r="J3" s="3"/>
    </row>
    <row r="4" spans="1:10" ht="29" customHeight="1" x14ac:dyDescent="0.2">
      <c r="B4" s="71">
        <v>45823</v>
      </c>
      <c r="C4" s="4" t="s">
        <v>6</v>
      </c>
      <c r="D4" s="4" t="s">
        <v>98</v>
      </c>
      <c r="E4" s="8">
        <v>367.64</v>
      </c>
      <c r="F4" s="8">
        <v>0</v>
      </c>
      <c r="G4" s="10">
        <v>73.5</v>
      </c>
      <c r="H4" s="5">
        <f>E4-F4-G4</f>
        <v>294.14</v>
      </c>
      <c r="I4" s="85"/>
    </row>
    <row r="5" spans="1:10" ht="28" customHeight="1" x14ac:dyDescent="0.2">
      <c r="B5" s="71">
        <v>45823</v>
      </c>
      <c r="C5" s="4" t="s">
        <v>6</v>
      </c>
      <c r="D5" s="4" t="s">
        <v>99</v>
      </c>
      <c r="E5" s="8">
        <v>157.56</v>
      </c>
      <c r="F5" s="8">
        <v>0</v>
      </c>
      <c r="G5" s="10">
        <v>31.5</v>
      </c>
      <c r="H5" s="5">
        <f t="shared" ref="H5:H11" si="0">E5-F5-G5</f>
        <v>126.06</v>
      </c>
      <c r="I5" s="86">
        <f>G4+G5</f>
        <v>105</v>
      </c>
    </row>
    <row r="6" spans="1:10" ht="28" customHeight="1" x14ac:dyDescent="0.2">
      <c r="B6" s="71">
        <v>45823</v>
      </c>
      <c r="C6" s="4" t="s">
        <v>6</v>
      </c>
      <c r="D6" s="6" t="s">
        <v>100</v>
      </c>
      <c r="E6" s="8">
        <v>1.1299999999999999</v>
      </c>
      <c r="F6" s="8">
        <v>0</v>
      </c>
      <c r="G6" s="9"/>
      <c r="H6" s="5">
        <f t="shared" si="0"/>
        <v>1.1299999999999999</v>
      </c>
      <c r="I6" s="87">
        <f>H4+H5+H6</f>
        <v>421.33</v>
      </c>
    </row>
    <row r="7" spans="1:10" ht="28" customHeight="1" x14ac:dyDescent="0.25">
      <c r="A7" s="32"/>
      <c r="B7" s="71">
        <v>45811</v>
      </c>
      <c r="C7" s="4" t="s">
        <v>101</v>
      </c>
      <c r="D7" s="6" t="s">
        <v>102</v>
      </c>
      <c r="E7" s="8">
        <v>120</v>
      </c>
      <c r="F7" s="8">
        <v>0</v>
      </c>
      <c r="G7" s="9"/>
      <c r="H7" s="31">
        <f t="shared" si="0"/>
        <v>120</v>
      </c>
      <c r="I7" s="88"/>
    </row>
    <row r="8" spans="1:10" ht="28" customHeight="1" x14ac:dyDescent="0.25">
      <c r="A8" s="32"/>
      <c r="B8" s="71">
        <v>45786</v>
      </c>
      <c r="C8" s="4" t="s">
        <v>21</v>
      </c>
      <c r="D8" s="6" t="s">
        <v>103</v>
      </c>
      <c r="E8" s="8">
        <v>30.97</v>
      </c>
      <c r="F8" s="8">
        <v>0</v>
      </c>
      <c r="G8" s="9"/>
      <c r="H8" s="31">
        <f t="shared" si="0"/>
        <v>30.97</v>
      </c>
      <c r="I8" s="88"/>
    </row>
    <row r="9" spans="1:10" ht="28" customHeight="1" x14ac:dyDescent="0.25">
      <c r="A9" s="32"/>
      <c r="B9" s="71">
        <v>45790</v>
      </c>
      <c r="C9" s="4" t="s">
        <v>6</v>
      </c>
      <c r="D9" s="6" t="s">
        <v>104</v>
      </c>
      <c r="E9" s="8">
        <v>7.99</v>
      </c>
      <c r="F9" s="8">
        <v>1.33</v>
      </c>
      <c r="G9" s="9"/>
      <c r="H9" s="31">
        <f t="shared" si="0"/>
        <v>6.66</v>
      </c>
      <c r="I9" s="88"/>
    </row>
    <row r="10" spans="1:10" ht="28" customHeight="1" x14ac:dyDescent="0.25">
      <c r="A10" s="32"/>
      <c r="B10" s="72">
        <v>45819</v>
      </c>
      <c r="C10" s="73" t="s">
        <v>106</v>
      </c>
      <c r="D10" s="74" t="s">
        <v>107</v>
      </c>
      <c r="E10" s="75">
        <v>1080</v>
      </c>
      <c r="F10" s="8">
        <v>0</v>
      </c>
      <c r="G10" s="9"/>
      <c r="H10" s="31">
        <f t="shared" si="0"/>
        <v>1080</v>
      </c>
      <c r="I10" s="88"/>
    </row>
    <row r="11" spans="1:10" ht="28" customHeight="1" thickBot="1" x14ac:dyDescent="0.3">
      <c r="A11" s="32"/>
      <c r="B11" s="76">
        <v>45808</v>
      </c>
      <c r="C11" s="77" t="s">
        <v>59</v>
      </c>
      <c r="D11" s="78" t="s">
        <v>108</v>
      </c>
      <c r="E11" s="79">
        <v>597.11</v>
      </c>
      <c r="F11" s="79">
        <v>99.51</v>
      </c>
      <c r="G11" s="89"/>
      <c r="H11" s="90">
        <f t="shared" si="0"/>
        <v>497.6</v>
      </c>
      <c r="I11" s="91"/>
    </row>
    <row r="12" spans="1:10" ht="28" customHeight="1" x14ac:dyDescent="0.25">
      <c r="A12" s="32"/>
      <c r="B12" s="64"/>
      <c r="C12" s="65"/>
      <c r="D12" s="66"/>
      <c r="E12" s="67"/>
      <c r="F12" s="67"/>
      <c r="G12" s="68"/>
      <c r="H12" s="69"/>
      <c r="I12" s="70"/>
    </row>
    <row r="13" spans="1:10" ht="28" customHeight="1" x14ac:dyDescent="0.25">
      <c r="A13" s="32"/>
      <c r="B13" s="64"/>
      <c r="C13" s="65"/>
      <c r="D13" s="66"/>
      <c r="E13" s="67"/>
      <c r="F13" s="67"/>
      <c r="G13" s="68"/>
      <c r="H13" s="69"/>
      <c r="I13" s="70"/>
    </row>
    <row r="14" spans="1:10" ht="37" customHeight="1" x14ac:dyDescent="0.2">
      <c r="B14" s="29"/>
      <c r="C14" s="29"/>
      <c r="D14" s="29"/>
      <c r="E14" s="30"/>
      <c r="F14" s="30"/>
      <c r="G14" s="26"/>
      <c r="H14" s="27"/>
    </row>
    <row r="15" spans="1:10" ht="37" customHeight="1" x14ac:dyDescent="0.2">
      <c r="B15" s="40">
        <v>45823</v>
      </c>
      <c r="C15" s="16" t="s">
        <v>6</v>
      </c>
      <c r="D15" s="16" t="s">
        <v>98</v>
      </c>
      <c r="E15" s="17">
        <v>367.64</v>
      </c>
      <c r="F15" s="17">
        <v>0</v>
      </c>
      <c r="G15" s="41">
        <f t="shared" ref="G15:G22" si="1">E15-F15</f>
        <v>367.64</v>
      </c>
      <c r="H15" s="27"/>
    </row>
    <row r="16" spans="1:10" ht="37" customHeight="1" x14ac:dyDescent="0.2">
      <c r="B16" s="40">
        <v>45823</v>
      </c>
      <c r="C16" s="16" t="s">
        <v>6</v>
      </c>
      <c r="D16" s="16" t="s">
        <v>99</v>
      </c>
      <c r="E16" s="17">
        <v>157.56</v>
      </c>
      <c r="F16" s="17">
        <v>0</v>
      </c>
      <c r="G16" s="41">
        <f t="shared" si="1"/>
        <v>157.56</v>
      </c>
      <c r="H16" s="27"/>
    </row>
    <row r="17" spans="2:8" ht="37" customHeight="1" x14ac:dyDescent="0.2">
      <c r="B17" s="40">
        <v>45823</v>
      </c>
      <c r="C17" s="16" t="s">
        <v>6</v>
      </c>
      <c r="D17" s="24" t="s">
        <v>100</v>
      </c>
      <c r="E17" s="17">
        <v>1.1299999999999999</v>
      </c>
      <c r="F17" s="17">
        <v>0</v>
      </c>
      <c r="G17" s="41">
        <f t="shared" si="1"/>
        <v>1.1299999999999999</v>
      </c>
      <c r="H17" s="27"/>
    </row>
    <row r="18" spans="2:8" ht="37" customHeight="1" x14ac:dyDescent="0.2">
      <c r="B18" s="40">
        <v>45811</v>
      </c>
      <c r="C18" s="16" t="s">
        <v>101</v>
      </c>
      <c r="D18" s="24" t="s">
        <v>102</v>
      </c>
      <c r="E18" s="17">
        <v>120</v>
      </c>
      <c r="F18" s="17">
        <v>0</v>
      </c>
      <c r="G18" s="41">
        <f t="shared" si="1"/>
        <v>120</v>
      </c>
      <c r="H18" s="27"/>
    </row>
    <row r="19" spans="2:8" ht="18" x14ac:dyDescent="0.2">
      <c r="B19" s="40">
        <v>45786</v>
      </c>
      <c r="C19" s="16" t="s">
        <v>21</v>
      </c>
      <c r="D19" s="24" t="s">
        <v>103</v>
      </c>
      <c r="E19" s="17">
        <v>30.97</v>
      </c>
      <c r="F19" s="17">
        <v>0</v>
      </c>
      <c r="G19" s="41">
        <f t="shared" si="1"/>
        <v>30.97</v>
      </c>
      <c r="H19" s="27"/>
    </row>
    <row r="20" spans="2:8" ht="18" x14ac:dyDescent="0.2">
      <c r="B20" s="40">
        <v>45790</v>
      </c>
      <c r="C20" s="16" t="s">
        <v>6</v>
      </c>
      <c r="D20" s="24" t="s">
        <v>104</v>
      </c>
      <c r="E20" s="17">
        <v>7.99</v>
      </c>
      <c r="F20" s="17">
        <v>1.33</v>
      </c>
      <c r="G20" s="41">
        <f t="shared" si="1"/>
        <v>6.66</v>
      </c>
      <c r="H20" s="27"/>
    </row>
    <row r="21" spans="2:8" ht="18" x14ac:dyDescent="0.2">
      <c r="B21" s="55">
        <v>45819</v>
      </c>
      <c r="C21" s="56" t="s">
        <v>106</v>
      </c>
      <c r="D21" s="57" t="s">
        <v>107</v>
      </c>
      <c r="E21" s="58">
        <v>1080</v>
      </c>
      <c r="F21" s="17">
        <v>0</v>
      </c>
      <c r="G21" s="41">
        <f t="shared" si="1"/>
        <v>1080</v>
      </c>
      <c r="H21" s="27"/>
    </row>
    <row r="22" spans="2:8" ht="19" thickBot="1" x14ac:dyDescent="0.25">
      <c r="B22" s="42">
        <v>45808</v>
      </c>
      <c r="C22" s="43" t="s">
        <v>59</v>
      </c>
      <c r="D22" s="44" t="s">
        <v>108</v>
      </c>
      <c r="E22" s="45">
        <v>597.11</v>
      </c>
      <c r="F22" s="45">
        <v>99.51</v>
      </c>
      <c r="G22" s="46">
        <f t="shared" si="1"/>
        <v>497.6</v>
      </c>
      <c r="H22" s="27"/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2025-06-13T09:16:02Z</dcterms:modified>
  <cp:category/>
  <cp:contentStatus/>
</cp:coreProperties>
</file>