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50410/"/>
    </mc:Choice>
  </mc:AlternateContent>
  <xr:revisionPtr revIDLastSave="0" documentId="13_ncr:1_{32F03C72-A435-0448-8029-7CB9172263BC}" xr6:coauthVersionLast="47" xr6:coauthVersionMax="47" xr10:uidLastSave="{00000000-0000-0000-0000-000000000000}"/>
  <bookViews>
    <workbookView xWindow="31060" yWindow="-1520" windowWidth="35380" windowHeight="19620" activeTab="1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Summary!$A$61:$F$71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8" i="2"/>
  <c r="H8" i="2"/>
  <c r="H9" i="2"/>
  <c r="H10" i="2"/>
  <c r="H11" i="2"/>
  <c r="H12" i="2"/>
  <c r="H13" i="2"/>
  <c r="H14" i="2"/>
  <c r="H15" i="2"/>
  <c r="H16" i="2"/>
  <c r="H17" i="2"/>
  <c r="H18" i="2"/>
  <c r="H7" i="2"/>
  <c r="G46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F76" i="1" l="1"/>
  <c r="F77" i="1"/>
  <c r="F72" i="1"/>
  <c r="F71" i="1"/>
  <c r="F74" i="1"/>
  <c r="H4" i="1"/>
  <c r="F73" i="1"/>
  <c r="F67" i="1"/>
  <c r="F70" i="1"/>
  <c r="F69" i="1" l="1"/>
  <c r="F75" i="1"/>
  <c r="F68" i="1"/>
  <c r="F79" i="1" l="1"/>
  <c r="F66" i="1"/>
  <c r="H6" i="2" l="1"/>
  <c r="H5" i="1" l="1"/>
  <c r="F64" i="1"/>
  <c r="F65" i="1"/>
  <c r="F63" i="1"/>
  <c r="H6" i="1" l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I5" i="2"/>
  <c r="H18" i="1" l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5" i="2"/>
  <c r="H4" i="2"/>
  <c r="H29" i="1" l="1"/>
  <c r="H30" i="1" s="1"/>
  <c r="H31" i="1" s="1"/>
  <c r="H32" i="1" s="1"/>
  <c r="H33" i="1" s="1"/>
  <c r="H34" i="1" s="1"/>
  <c r="H35" i="1" s="1"/>
  <c r="H36" i="1" s="1"/>
  <c r="H37" i="1" s="1"/>
  <c r="H38" i="1" s="1"/>
  <c r="I6" i="2"/>
  <c r="H39" i="1" l="1"/>
  <c r="H40" i="1" s="1"/>
  <c r="H41" i="1" s="1"/>
  <c r="H42" i="1" s="1"/>
  <c r="H43" i="1" s="1"/>
  <c r="H44" i="1" s="1"/>
  <c r="H45" i="1" s="1"/>
  <c r="H46" i="1" s="1"/>
  <c r="H47" i="1" s="1"/>
  <c r="H48" i="1" s="1"/>
  <c r="H53" i="1" s="1"/>
  <c r="H54" i="1" s="1"/>
  <c r="H55" i="1" s="1"/>
  <c r="H56" i="1" s="1"/>
  <c r="H57" i="1" s="1"/>
</calcChain>
</file>

<file path=xl/sharedStrings.xml><?xml version="1.0" encoding="utf-8"?>
<sst xmlns="http://schemas.openxmlformats.org/spreadsheetml/2006/main" count="277" uniqueCount="111">
  <si>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</si>
  <si>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</si>
  <si>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</si>
  <si>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</si>
  <si>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</si>
  <si>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</si>
  <si>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</si>
  <si>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</si>
  <si>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</si>
  <si>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</si>
  <si>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</si>
  <si>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</si>
  <si>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</si>
  <si>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</si>
  <si>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</si>
  <si>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t>SIPC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</si>
  <si>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</si>
  <si>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2024-25</t>
  </si>
  <si>
    <t>Stedham Memorial Hall</t>
  </si>
  <si>
    <t>Amanda Hollingshead</t>
  </si>
  <si>
    <t>Stedham Sports Association</t>
  </si>
  <si>
    <t>Ruth Cooper</t>
  </si>
  <si>
    <t>Rotherhill Nurseries</t>
  </si>
  <si>
    <t>Daffodil Bulbs</t>
  </si>
  <si>
    <t>2 x Cut Christmas Trees</t>
  </si>
  <si>
    <t>Tea Club Takings</t>
  </si>
  <si>
    <t>WI Fair - SIPC Stall Gross Sales</t>
  </si>
  <si>
    <t>T Stevens</t>
  </si>
  <si>
    <t>Beverages Tea Club 4th Dec24</t>
  </si>
  <si>
    <t>R Cooper</t>
  </si>
  <si>
    <t>Food_Plants Tea Club 4th Dec24</t>
  </si>
  <si>
    <t>M Birch</t>
  </si>
  <si>
    <t>Cable Ties for Battery Boxes</t>
  </si>
  <si>
    <t>Wine&amp;Chocs WI Raffle 7th Dec24</t>
  </si>
  <si>
    <t>HMRC(Tax Mnth 9 2024-25)</t>
  </si>
  <si>
    <t>Clerk: November Pay</t>
  </si>
  <si>
    <t>Morag Birch(Tax Mnth 9 2024-25)</t>
  </si>
  <si>
    <t>Clerk: November Expense</t>
  </si>
  <si>
    <t>RFO: November Pay</t>
  </si>
  <si>
    <t>Hire of Pavilion Tea Club 4th Dec24</t>
  </si>
  <si>
    <t>Food Tea Club 4th Dec24</t>
  </si>
  <si>
    <t>Cake Stands Tea Club 4th Dec25</t>
  </si>
  <si>
    <t>VAT126 Claim Mar24 to Nov24</t>
  </si>
  <si>
    <t>British Heart Foundation</t>
  </si>
  <si>
    <t>KSS Air Ambulance</t>
  </si>
  <si>
    <t>4Sight Vision Support</t>
  </si>
  <si>
    <t>Blackdown Printers</t>
  </si>
  <si>
    <t>Printing TRO Flyers</t>
  </si>
  <si>
    <t>AED &amp; Cabinet for Iping Tel Box</t>
  </si>
  <si>
    <t>Support Grant</t>
  </si>
  <si>
    <t>Charity Donation - Xmas Tree Disposal</t>
  </si>
  <si>
    <t>HMRC(Tax Mnth 10 2024-25)</t>
  </si>
  <si>
    <t>Clerk: December Pay</t>
  </si>
  <si>
    <t>Morag Birch(Tax Mnth 10 2024-25)</t>
  </si>
  <si>
    <t>Clerk: December Expense</t>
  </si>
  <si>
    <t>RFO: December Pay</t>
  </si>
  <si>
    <t>Allotment Water Oct 2024-Jan 2025</t>
  </si>
  <si>
    <t>AED Bracket for Tel Box</t>
  </si>
  <si>
    <t>Zurich Insurance</t>
  </si>
  <si>
    <t>ECO Rother Action</t>
  </si>
  <si>
    <t>HMRC(Tax Mnth 11 2024-25)</t>
  </si>
  <si>
    <t>Clerk: January Pay</t>
  </si>
  <si>
    <t>Clerk: January Expense</t>
  </si>
  <si>
    <t>RFO: January Pay</t>
  </si>
  <si>
    <t>Morag Birch(Tax Mnth 11 2024-25)</t>
  </si>
  <si>
    <t>SLCC</t>
  </si>
  <si>
    <t>Annual Membership Fee 2025-26 (Due 1st May)</t>
  </si>
  <si>
    <t>Grant: Contribution ot purchase of watre test kit</t>
  </si>
  <si>
    <t>4 x Defibrillator signs for Iping Tel Box</t>
  </si>
  <si>
    <t>Annual Premium</t>
  </si>
  <si>
    <t>Additional Premium (Roundabout)Premium</t>
  </si>
  <si>
    <t>M Hollingshead</t>
  </si>
  <si>
    <t>Materials for repair Iping Bus Shelter</t>
  </si>
  <si>
    <r>
      <t>Invoices/</t>
    </r>
    <r>
      <rPr>
        <b/>
        <sz val="10"/>
        <color theme="7" tint="-0.249977111117893"/>
        <rFont val="Arial"/>
        <family val="2"/>
      </rPr>
      <t xml:space="preserve">Expenditure </t>
    </r>
    <r>
      <rPr>
        <b/>
        <sz val="10"/>
        <color theme="1"/>
        <rFont val="Arial"/>
        <family val="2"/>
      </rPr>
      <t>requiring approval</t>
    </r>
  </si>
  <si>
    <t>March Pay (Clerk) (£13.00/hour)</t>
  </si>
  <si>
    <t>March Pay (RFO) (£13.00/hour)</t>
  </si>
  <si>
    <t>March Expenses (Clerk)</t>
  </si>
  <si>
    <t>Replacement Light for AED</t>
  </si>
  <si>
    <t>Replacement Batteries for AED</t>
  </si>
  <si>
    <t>50 x 2nd Class Stamps</t>
  </si>
  <si>
    <t>4 x 25 Envelopes for Newsletters</t>
  </si>
  <si>
    <t>WSALC</t>
  </si>
  <si>
    <t>Hall Hire - Nov24 to Mar25 (Total for 2024-25 £469.50)</t>
  </si>
  <si>
    <t>Opening Balance 1st December 2024</t>
  </si>
  <si>
    <t>Lloyds Bank</t>
  </si>
  <si>
    <t>HMRC(Tax Mnth 12 2024-25)</t>
  </si>
  <si>
    <t>Clerk: February Pay</t>
  </si>
  <si>
    <t>Morag Birch(Tax Mnth 12 2024-25)</t>
  </si>
  <si>
    <t>Clerk: FebruaryExpense</t>
  </si>
  <si>
    <t>RFO: February Pay</t>
  </si>
  <si>
    <t>Annual Fee Wonderhare PDFelement</t>
  </si>
  <si>
    <t>Replacement Bench Iping</t>
  </si>
  <si>
    <t>Replacement Padlock for Shed</t>
  </si>
  <si>
    <t>Materials to repair Iping Bus Shelter</t>
  </si>
  <si>
    <t>Easter Club Tea 2nd April Gross Takings</t>
  </si>
  <si>
    <t>Bank Service Charges</t>
  </si>
  <si>
    <t>Approved 13th March 2025</t>
  </si>
  <si>
    <t>Income received since 1st December 2024</t>
  </si>
  <si>
    <t>Payments made since 1st December 2024</t>
  </si>
  <si>
    <t>Room Hire Easter Tea 02/04/25</t>
  </si>
  <si>
    <t>Terry Stevens</t>
  </si>
  <si>
    <t>Tea Club 2nd April 2025 Consumables</t>
  </si>
  <si>
    <t>M H Kennedy</t>
  </si>
  <si>
    <t>Grass Cut March 2025</t>
  </si>
  <si>
    <t>Allotment Water Supply (£50 Credit - paying by DD)</t>
  </si>
  <si>
    <t>Bank Balance 7th April 2025</t>
  </si>
  <si>
    <t>Hooli</t>
  </si>
  <si>
    <t>Printing Newsletter April 2025</t>
  </si>
  <si>
    <t>WSALC &amp; NALC Subscriptions(2025-26)</t>
  </si>
  <si>
    <t>Anyone</t>
  </si>
  <si>
    <t>Ad hoc work for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</si>
</sst>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£&quot;* #,##0.00_);_(&quot;£&quot;* \(#,##0.00\);_(&quot;£&quot;* &quot;-&quot;??_);_(@_)"/>
    <numFmt numFmtId="164" formatCode="_-&quot;£&quot;* #,##0.00_-;\-&quot;£&quot;* #,##0.00_-;_-&quot;£&quot;* &quot;-&quot;??_-;_-@_-"/>
    <numFmt numFmtId="165" formatCode="&quot;£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7" tint="-0.249977111117893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2" borderId="1" xfId="1" applyNumberFormat="1" applyFont="1" applyFill="1" applyBorder="1" applyAlignment="1">
      <alignment horizontal="right" vertical="top"/>
    </xf>
    <xf numFmtId="165" fontId="4" fillId="3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164" fontId="6" fillId="0" borderId="1" xfId="1" applyFont="1" applyFill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165" fontId="4" fillId="2" borderId="1" xfId="1" applyNumberFormat="1" applyFont="1" applyFill="1" applyBorder="1" applyAlignment="1">
      <alignment horizontal="right" vertical="top"/>
    </xf>
    <xf numFmtId="164" fontId="6" fillId="3" borderId="1" xfId="1" applyFont="1" applyFill="1" applyBorder="1" applyAlignment="1">
      <alignment horizontal="left" vertical="top"/>
    </xf>
    <xf numFmtId="164" fontId="6" fillId="5" borderId="1" xfId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10" fillId="0" borderId="1" xfId="1" applyFont="1" applyFill="1" applyBorder="1" applyAlignment="1">
      <alignment horizontal="left" vertical="top"/>
    </xf>
    <xf numFmtId="16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6" xfId="0" applyFont="1" applyBorder="1" applyAlignment="1">
      <alignment vertical="top"/>
    </xf>
    <xf numFmtId="14" fontId="11" fillId="0" borderId="1" xfId="0" applyNumberFormat="1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14" fontId="10" fillId="0" borderId="0" xfId="0" applyNumberFormat="1" applyFont="1" applyAlignment="1">
      <alignment vertical="top"/>
    </xf>
    <xf numFmtId="14" fontId="9" fillId="0" borderId="0" xfId="0" applyNumberFormat="1" applyFont="1" applyAlignment="1">
      <alignment horizontal="left" vertical="top"/>
    </xf>
    <xf numFmtId="164" fontId="10" fillId="0" borderId="0" xfId="1" applyFont="1" applyAlignment="1">
      <alignment horizontal="left" vertical="top"/>
    </xf>
    <xf numFmtId="164" fontId="13" fillId="0" borderId="1" xfId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14" fontId="10" fillId="0" borderId="0" xfId="0" applyNumberFormat="1" applyFont="1" applyAlignment="1">
      <alignment horizontal="left" vertical="top"/>
    </xf>
    <xf numFmtId="164" fontId="10" fillId="0" borderId="1" xfId="1" applyFont="1" applyBorder="1" applyAlignment="1">
      <alignment horizontal="left" vertical="top"/>
    </xf>
    <xf numFmtId="164" fontId="5" fillId="0" borderId="1" xfId="1" applyFont="1" applyBorder="1" applyAlignment="1">
      <alignment horizontal="left" vertical="top"/>
    </xf>
    <xf numFmtId="14" fontId="5" fillId="5" borderId="0" xfId="0" applyNumberFormat="1" applyFont="1" applyFill="1" applyAlignment="1">
      <alignment horizontal="left" vertical="top"/>
    </xf>
    <xf numFmtId="0" fontId="5" fillId="5" borderId="0" xfId="0" applyFont="1" applyFill="1" applyAlignment="1">
      <alignment horizontal="left" vertical="top"/>
    </xf>
    <xf numFmtId="0" fontId="5" fillId="5" borderId="0" xfId="0" applyFont="1" applyFill="1" applyAlignment="1">
      <alignment horizontal="left" vertical="top" wrapText="1"/>
    </xf>
    <xf numFmtId="164" fontId="5" fillId="5" borderId="0" xfId="1" applyFont="1" applyFill="1" applyBorder="1" applyAlignment="1">
      <alignment horizontal="left" vertical="top"/>
    </xf>
    <xf numFmtId="164" fontId="6" fillId="5" borderId="0" xfId="1" applyFont="1" applyFill="1" applyBorder="1" applyAlignment="1">
      <alignment horizontal="left" vertical="top"/>
    </xf>
    <xf numFmtId="165" fontId="6" fillId="5" borderId="0" xfId="1" applyNumberFormat="1" applyFont="1" applyFill="1" applyBorder="1" applyAlignment="1">
      <alignment horizontal="right" vertical="top"/>
    </xf>
    <xf numFmtId="164" fontId="10" fillId="0" borderId="0" xfId="1" applyFont="1" applyFill="1" applyBorder="1" applyAlignment="1">
      <alignment horizontal="left" vertical="top"/>
    </xf>
    <xf numFmtId="164" fontId="13" fillId="0" borderId="0" xfId="1" applyFont="1" applyFill="1" applyBorder="1" applyAlignment="1">
      <alignment horizontal="left" vertical="top"/>
    </xf>
    <xf numFmtId="14" fontId="10" fillId="6" borderId="1" xfId="0" applyNumberFormat="1" applyFont="1" applyFill="1" applyBorder="1" applyAlignment="1">
      <alignment horizontal="left" vertical="top"/>
    </xf>
    <xf numFmtId="0" fontId="10" fillId="6" borderId="1" xfId="0" applyFont="1" applyFill="1" applyBorder="1" applyAlignment="1">
      <alignment horizontal="left" vertical="top"/>
    </xf>
    <xf numFmtId="0" fontId="10" fillId="6" borderId="1" xfId="0" applyFont="1" applyFill="1" applyBorder="1" applyAlignment="1">
      <alignment horizontal="left" vertical="top" wrapText="1"/>
    </xf>
    <xf numFmtId="164" fontId="10" fillId="6" borderId="1" xfId="1" applyFont="1" applyFill="1" applyBorder="1" applyAlignment="1">
      <alignment horizontal="left" vertical="top"/>
    </xf>
    <xf numFmtId="164" fontId="13" fillId="6" borderId="1" xfId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4" fontId="0" fillId="4" borderId="1" xfId="0" applyNumberFormat="1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14" fontId="5" fillId="0" borderId="0" xfId="0" applyNumberFormat="1" applyFont="1" applyBorder="1" applyAlignment="1">
      <alignment horizontal="left" vertical="top"/>
    </xf>
    <xf numFmtId="164" fontId="5" fillId="0" borderId="0" xfId="1" applyFont="1" applyBorder="1" applyAlignment="1">
      <alignment horizontal="left" vertical="top"/>
    </xf>
    <xf numFmtId="165" fontId="6" fillId="0" borderId="1" xfId="1" applyNumberFormat="1" applyFont="1" applyFill="1" applyBorder="1" applyAlignment="1">
      <alignment horizontal="right" vertical="top"/>
    </xf>
    <xf numFmtId="0" fontId="8" fillId="0" borderId="0" xfId="0" applyFont="1"/>
    <xf numFmtId="14" fontId="5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164" fontId="5" fillId="7" borderId="1" xfId="1" applyFont="1" applyFill="1" applyBorder="1" applyAlignment="1">
      <alignment horizontal="left" vertical="top"/>
    </xf>
    <xf numFmtId="165" fontId="5" fillId="0" borderId="1" xfId="0" applyNumberFormat="1" applyFont="1" applyBorder="1" applyAlignment="1">
      <alignment horizontal="left" vertical="top"/>
    </xf>
    <xf numFmtId="44" fontId="5" fillId="7" borderId="1" xfId="0" applyNumberFormat="1" applyFont="1" applyFill="1" applyBorder="1" applyAlignment="1">
      <alignment horizontal="left" vertical="top"/>
    </xf>
    <xf numFmtId="164" fontId="5" fillId="8" borderId="1" xfId="1" applyFont="1" applyFill="1" applyBorder="1" applyAlignment="1">
      <alignment horizontal="left" vertical="top"/>
    </xf>
    <xf numFmtId="44" fontId="5" fillId="8" borderId="1" xfId="0" applyNumberFormat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85"/>
  <sheetViews>
    <sheetView zoomScale="170" zoomScaleNormal="170" workbookViewId="0">
      <pane xSplit="1" ySplit="2" topLeftCell="B60" activePane="bottomRight" state="frozen"/>
      <selection pane="topRight" activeCell="B1" sqref="B1"/>
      <selection pane="bottomLeft" activeCell="A4" sqref="A4"/>
      <selection pane="bottomRight" activeCell="A63" sqref="A63:F79"/>
    </sheetView>
  </sheetViews>
  <sheetFormatPr baseColWidth="10" defaultColWidth="8.83203125" defaultRowHeight="13" x14ac:dyDescent="0.2"/>
  <cols>
    <col min="1" max="1" width="12.33203125" style="38" customWidth="1"/>
    <col min="2" max="2" width="28.5" style="20" customWidth="1"/>
    <col min="3" max="3" width="45.5" style="20" customWidth="1"/>
    <col min="4" max="6" width="13.1640625" style="35" customWidth="1"/>
    <col min="7" max="7" width="9.33203125" style="20" customWidth="1"/>
    <col min="8" max="8" width="15" style="20" customWidth="1"/>
    <col min="9" max="9" width="11" style="20" customWidth="1"/>
    <col min="10" max="10" width="11.33203125" style="20" bestFit="1" customWidth="1"/>
    <col min="11" max="16384" width="8.83203125" style="20"/>
  </cols>
  <sheetData>
    <row r="1" spans="1:9" x14ac:dyDescent="0.2">
      <c r="A1" s="58" t="s">
        <v>98</v>
      </c>
      <c r="B1" s="58"/>
      <c r="C1" s="58"/>
      <c r="D1" s="58"/>
      <c r="E1" s="58"/>
      <c r="F1" s="58"/>
      <c r="G1" s="58"/>
      <c r="H1" s="58"/>
    </row>
    <row r="2" spans="1:9" x14ac:dyDescent="0.2">
      <c r="A2" s="21" t="s">
        <v>11</v>
      </c>
      <c r="B2" s="22" t="s">
        <v>0</v>
      </c>
      <c r="C2" s="22" t="s">
        <v>1</v>
      </c>
      <c r="D2" s="23" t="s">
        <v>2</v>
      </c>
      <c r="E2" s="23" t="s">
        <v>3</v>
      </c>
      <c r="F2" s="23" t="s">
        <v>4</v>
      </c>
      <c r="G2" s="22" t="s">
        <v>5</v>
      </c>
      <c r="H2" s="23" t="s">
        <v>9</v>
      </c>
    </row>
    <row r="3" spans="1:9" x14ac:dyDescent="0.2">
      <c r="A3" s="24"/>
      <c r="B3" s="25"/>
      <c r="C3" s="25"/>
      <c r="D3" s="26"/>
      <c r="E3" s="26"/>
      <c r="F3" s="26"/>
      <c r="G3" s="25"/>
      <c r="H3" s="27">
        <v>18315.22</v>
      </c>
      <c r="I3" s="20" t="s">
        <v>83</v>
      </c>
    </row>
    <row r="4" spans="1:9" x14ac:dyDescent="0.15">
      <c r="A4" s="24">
        <v>45628</v>
      </c>
      <c r="B4" s="28" t="s">
        <v>22</v>
      </c>
      <c r="C4" s="25" t="s">
        <v>23</v>
      </c>
      <c r="D4" s="27">
        <v>150</v>
      </c>
      <c r="E4" s="27">
        <v>25</v>
      </c>
      <c r="F4" s="27">
        <v>125</v>
      </c>
      <c r="G4" s="29" t="s">
        <v>17</v>
      </c>
      <c r="H4" s="27">
        <f>H3-D4</f>
        <v>18165.22</v>
      </c>
    </row>
    <row r="5" spans="1:9" x14ac:dyDescent="0.15">
      <c r="A5" s="24">
        <v>45628</v>
      </c>
      <c r="B5" s="28" t="s">
        <v>22</v>
      </c>
      <c r="C5" s="25" t="s">
        <v>24</v>
      </c>
      <c r="D5" s="27">
        <v>300</v>
      </c>
      <c r="E5" s="27">
        <v>50</v>
      </c>
      <c r="F5" s="27">
        <v>250</v>
      </c>
      <c r="G5" s="29" t="s">
        <v>17</v>
      </c>
      <c r="H5" s="27">
        <f t="shared" ref="H5:H48" si="0">H4-D5</f>
        <v>17865.22</v>
      </c>
    </row>
    <row r="6" spans="1:9" x14ac:dyDescent="0.15">
      <c r="A6" s="24">
        <v>45643</v>
      </c>
      <c r="B6" s="28" t="s">
        <v>27</v>
      </c>
      <c r="C6" s="25" t="s">
        <v>28</v>
      </c>
      <c r="D6" s="27">
        <v>6.29</v>
      </c>
      <c r="E6" s="27">
        <v>0</v>
      </c>
      <c r="F6" s="27">
        <v>6.29</v>
      </c>
      <c r="G6" s="29" t="s">
        <v>17</v>
      </c>
      <c r="H6" s="27">
        <f t="shared" si="0"/>
        <v>17858.93</v>
      </c>
    </row>
    <row r="7" spans="1:9" x14ac:dyDescent="0.15">
      <c r="A7" s="24">
        <v>45643</v>
      </c>
      <c r="B7" s="28" t="s">
        <v>29</v>
      </c>
      <c r="C7" s="25" t="s">
        <v>30</v>
      </c>
      <c r="D7" s="27">
        <v>69.02</v>
      </c>
      <c r="E7" s="27">
        <v>1.49</v>
      </c>
      <c r="F7" s="27">
        <v>67.53</v>
      </c>
      <c r="G7" s="29" t="s">
        <v>17</v>
      </c>
      <c r="H7" s="27">
        <f t="shared" si="0"/>
        <v>17789.91</v>
      </c>
    </row>
    <row r="8" spans="1:9" x14ac:dyDescent="0.15">
      <c r="A8" s="24">
        <v>45643</v>
      </c>
      <c r="B8" s="28" t="s">
        <v>31</v>
      </c>
      <c r="C8" s="25" t="s">
        <v>32</v>
      </c>
      <c r="D8" s="27">
        <v>2.59</v>
      </c>
      <c r="E8" s="27">
        <v>0.43</v>
      </c>
      <c r="F8" s="27">
        <v>2.1599999999999997</v>
      </c>
      <c r="G8" s="29" t="s">
        <v>17</v>
      </c>
      <c r="H8" s="27">
        <f t="shared" si="0"/>
        <v>17787.32</v>
      </c>
    </row>
    <row r="9" spans="1:9" x14ac:dyDescent="0.15">
      <c r="A9" s="24">
        <v>45643</v>
      </c>
      <c r="B9" s="28" t="s">
        <v>31</v>
      </c>
      <c r="C9" s="25" t="s">
        <v>33</v>
      </c>
      <c r="D9" s="27">
        <v>28</v>
      </c>
      <c r="E9" s="27">
        <v>3.67</v>
      </c>
      <c r="F9" s="27">
        <v>24.33</v>
      </c>
      <c r="G9" s="29" t="s">
        <v>17</v>
      </c>
      <c r="H9" s="27">
        <f t="shared" si="0"/>
        <v>17759.32</v>
      </c>
    </row>
    <row r="10" spans="1:9" x14ac:dyDescent="0.15">
      <c r="A10" s="24">
        <v>45643</v>
      </c>
      <c r="B10" s="28" t="s">
        <v>34</v>
      </c>
      <c r="C10" s="25" t="s">
        <v>35</v>
      </c>
      <c r="D10" s="27">
        <v>72.8</v>
      </c>
      <c r="E10" s="27"/>
      <c r="F10" s="27">
        <v>72.8</v>
      </c>
      <c r="G10" s="29" t="s">
        <v>17</v>
      </c>
      <c r="H10" s="27">
        <f t="shared" si="0"/>
        <v>17686.52</v>
      </c>
    </row>
    <row r="11" spans="1:9" x14ac:dyDescent="0.15">
      <c r="A11" s="24">
        <v>45643</v>
      </c>
      <c r="B11" s="28" t="s">
        <v>36</v>
      </c>
      <c r="C11" s="25" t="s">
        <v>35</v>
      </c>
      <c r="D11" s="27">
        <v>291.2</v>
      </c>
      <c r="E11" s="27"/>
      <c r="F11" s="27">
        <v>291.2</v>
      </c>
      <c r="G11" s="29" t="s">
        <v>17</v>
      </c>
      <c r="H11" s="27">
        <f t="shared" si="0"/>
        <v>17395.32</v>
      </c>
    </row>
    <row r="12" spans="1:9" x14ac:dyDescent="0.15">
      <c r="A12" s="24">
        <v>45643</v>
      </c>
      <c r="B12" s="28" t="s">
        <v>36</v>
      </c>
      <c r="C12" s="25" t="s">
        <v>37</v>
      </c>
      <c r="D12" s="27">
        <v>26.1</v>
      </c>
      <c r="E12" s="27"/>
      <c r="F12" s="27">
        <v>26.1</v>
      </c>
      <c r="G12" s="29" t="s">
        <v>17</v>
      </c>
      <c r="H12" s="27">
        <f t="shared" si="0"/>
        <v>17369.22</v>
      </c>
    </row>
    <row r="13" spans="1:9" x14ac:dyDescent="0.15">
      <c r="A13" s="24">
        <v>45643</v>
      </c>
      <c r="B13" s="28" t="s">
        <v>34</v>
      </c>
      <c r="C13" s="25" t="s">
        <v>38</v>
      </c>
      <c r="D13" s="27">
        <v>31.2</v>
      </c>
      <c r="E13" s="27"/>
      <c r="F13" s="27">
        <v>31.2</v>
      </c>
      <c r="G13" s="29" t="s">
        <v>17</v>
      </c>
      <c r="H13" s="27">
        <f t="shared" si="0"/>
        <v>17338.02</v>
      </c>
    </row>
    <row r="14" spans="1:9" x14ac:dyDescent="0.15">
      <c r="A14" s="24">
        <v>45643</v>
      </c>
      <c r="B14" s="28" t="s">
        <v>36</v>
      </c>
      <c r="C14" s="25" t="s">
        <v>38</v>
      </c>
      <c r="D14" s="27">
        <v>124.8</v>
      </c>
      <c r="E14" s="27"/>
      <c r="F14" s="27">
        <v>124.8</v>
      </c>
      <c r="G14" s="29" t="s">
        <v>17</v>
      </c>
      <c r="H14" s="27">
        <f t="shared" si="0"/>
        <v>17213.22</v>
      </c>
    </row>
    <row r="15" spans="1:9" x14ac:dyDescent="0.15">
      <c r="A15" s="24">
        <v>45643</v>
      </c>
      <c r="B15" s="28" t="s">
        <v>20</v>
      </c>
      <c r="C15" s="25" t="s">
        <v>39</v>
      </c>
      <c r="D15" s="27">
        <v>30</v>
      </c>
      <c r="E15" s="27"/>
      <c r="F15" s="27">
        <v>30</v>
      </c>
      <c r="G15" s="29" t="s">
        <v>17</v>
      </c>
      <c r="H15" s="27">
        <f t="shared" si="0"/>
        <v>17183.22</v>
      </c>
    </row>
    <row r="16" spans="1:9" x14ac:dyDescent="0.15">
      <c r="A16" s="24">
        <v>45643</v>
      </c>
      <c r="B16" s="28" t="s">
        <v>27</v>
      </c>
      <c r="C16" s="25" t="s">
        <v>40</v>
      </c>
      <c r="D16" s="27">
        <v>42</v>
      </c>
      <c r="E16" s="27"/>
      <c r="F16" s="27">
        <v>42</v>
      </c>
      <c r="G16" s="29" t="s">
        <v>17</v>
      </c>
      <c r="H16" s="27">
        <f t="shared" si="0"/>
        <v>17141.22</v>
      </c>
    </row>
    <row r="17" spans="1:8" x14ac:dyDescent="0.15">
      <c r="A17" s="24">
        <v>45643</v>
      </c>
      <c r="B17" s="28" t="s">
        <v>27</v>
      </c>
      <c r="C17" s="25" t="s">
        <v>41</v>
      </c>
      <c r="D17" s="27">
        <v>15.99</v>
      </c>
      <c r="E17" s="27">
        <v>2.67</v>
      </c>
      <c r="F17" s="27">
        <v>13.32</v>
      </c>
      <c r="G17" s="29" t="s">
        <v>17</v>
      </c>
      <c r="H17" s="27">
        <f t="shared" si="0"/>
        <v>17125.23</v>
      </c>
    </row>
    <row r="18" spans="1:8" x14ac:dyDescent="0.15">
      <c r="A18" s="24">
        <v>45666</v>
      </c>
      <c r="B18" s="28" t="s">
        <v>46</v>
      </c>
      <c r="C18" s="25" t="s">
        <v>47</v>
      </c>
      <c r="D18" s="27">
        <v>206</v>
      </c>
      <c r="E18" s="27"/>
      <c r="F18" s="27">
        <v>206</v>
      </c>
      <c r="G18" s="29" t="s">
        <v>17</v>
      </c>
      <c r="H18" s="27">
        <f t="shared" si="0"/>
        <v>16919.23</v>
      </c>
    </row>
    <row r="19" spans="1:8" x14ac:dyDescent="0.15">
      <c r="A19" s="24">
        <v>45671</v>
      </c>
      <c r="B19" s="28" t="s">
        <v>43</v>
      </c>
      <c r="C19" s="25" t="s">
        <v>48</v>
      </c>
      <c r="D19" s="27">
        <v>1743.98</v>
      </c>
      <c r="E19" s="27">
        <v>290.66000000000003</v>
      </c>
      <c r="F19" s="27">
        <v>1453.32</v>
      </c>
      <c r="G19" s="29" t="s">
        <v>17</v>
      </c>
      <c r="H19" s="27">
        <f t="shared" si="0"/>
        <v>15175.25</v>
      </c>
    </row>
    <row r="20" spans="1:8" x14ac:dyDescent="0.15">
      <c r="A20" s="24">
        <v>45671</v>
      </c>
      <c r="B20" s="28" t="s">
        <v>45</v>
      </c>
      <c r="C20" s="25" t="s">
        <v>49</v>
      </c>
      <c r="D20" s="27">
        <v>65</v>
      </c>
      <c r="E20" s="27"/>
      <c r="F20" s="27">
        <v>65</v>
      </c>
      <c r="G20" s="29" t="s">
        <v>17</v>
      </c>
      <c r="H20" s="27">
        <f t="shared" si="0"/>
        <v>15110.25</v>
      </c>
    </row>
    <row r="21" spans="1:8" x14ac:dyDescent="0.15">
      <c r="A21" s="24">
        <v>45671</v>
      </c>
      <c r="B21" s="28" t="s">
        <v>44</v>
      </c>
      <c r="C21" s="25" t="s">
        <v>50</v>
      </c>
      <c r="D21" s="27">
        <v>50</v>
      </c>
      <c r="E21" s="27"/>
      <c r="F21" s="27">
        <v>50</v>
      </c>
      <c r="G21" s="29" t="s">
        <v>17</v>
      </c>
      <c r="H21" s="27">
        <f t="shared" si="0"/>
        <v>15060.25</v>
      </c>
    </row>
    <row r="22" spans="1:8" x14ac:dyDescent="0.15">
      <c r="A22" s="24">
        <v>45671</v>
      </c>
      <c r="B22" s="28" t="s">
        <v>51</v>
      </c>
      <c r="C22" s="25" t="s">
        <v>52</v>
      </c>
      <c r="D22" s="27">
        <v>72.8</v>
      </c>
      <c r="E22" s="27"/>
      <c r="F22" s="27">
        <v>72.8</v>
      </c>
      <c r="G22" s="29" t="s">
        <v>17</v>
      </c>
      <c r="H22" s="27">
        <f t="shared" si="0"/>
        <v>14987.45</v>
      </c>
    </row>
    <row r="23" spans="1:8" x14ac:dyDescent="0.15">
      <c r="A23" s="24">
        <v>45671</v>
      </c>
      <c r="B23" s="28" t="s">
        <v>53</v>
      </c>
      <c r="C23" s="25" t="s">
        <v>52</v>
      </c>
      <c r="D23" s="27">
        <v>291.2</v>
      </c>
      <c r="E23" s="27"/>
      <c r="F23" s="27">
        <v>291.2</v>
      </c>
      <c r="G23" s="29" t="s">
        <v>17</v>
      </c>
      <c r="H23" s="27">
        <f t="shared" si="0"/>
        <v>14696.25</v>
      </c>
    </row>
    <row r="24" spans="1:8" x14ac:dyDescent="0.15">
      <c r="A24" s="24">
        <v>45671</v>
      </c>
      <c r="B24" s="28" t="s">
        <v>53</v>
      </c>
      <c r="C24" s="25" t="s">
        <v>54</v>
      </c>
      <c r="D24" s="27">
        <v>1.1299999999999999</v>
      </c>
      <c r="E24" s="27"/>
      <c r="F24" s="27">
        <v>1.1299999999999999</v>
      </c>
      <c r="G24" s="29" t="s">
        <v>17</v>
      </c>
      <c r="H24" s="27">
        <f t="shared" si="0"/>
        <v>14695.12</v>
      </c>
    </row>
    <row r="25" spans="1:8" x14ac:dyDescent="0.15">
      <c r="A25" s="24">
        <v>45671</v>
      </c>
      <c r="B25" s="28" t="s">
        <v>51</v>
      </c>
      <c r="C25" s="25" t="s">
        <v>55</v>
      </c>
      <c r="D25" s="27">
        <v>31.2</v>
      </c>
      <c r="E25" s="27"/>
      <c r="F25" s="27">
        <v>31.2</v>
      </c>
      <c r="G25" s="29" t="s">
        <v>17</v>
      </c>
      <c r="H25" s="27">
        <f t="shared" si="0"/>
        <v>14663.92</v>
      </c>
    </row>
    <row r="26" spans="1:8" x14ac:dyDescent="0.15">
      <c r="A26" s="24">
        <v>45671</v>
      </c>
      <c r="B26" s="28" t="s">
        <v>53</v>
      </c>
      <c r="C26" s="25" t="s">
        <v>55</v>
      </c>
      <c r="D26" s="27">
        <v>124.8</v>
      </c>
      <c r="E26" s="27"/>
      <c r="F26" s="27">
        <v>124.8</v>
      </c>
      <c r="G26" s="29" t="s">
        <v>17</v>
      </c>
      <c r="H26" s="27">
        <f t="shared" si="0"/>
        <v>14539.12</v>
      </c>
    </row>
    <row r="27" spans="1:8" x14ac:dyDescent="0.15">
      <c r="A27" s="24">
        <v>45672</v>
      </c>
      <c r="B27" s="28" t="s">
        <v>13</v>
      </c>
      <c r="C27" s="30" t="s">
        <v>56</v>
      </c>
      <c r="D27" s="27">
        <v>6.44</v>
      </c>
      <c r="E27" s="27"/>
      <c r="F27" s="27">
        <v>6.44</v>
      </c>
      <c r="G27" s="29" t="s">
        <v>17</v>
      </c>
      <c r="H27" s="27">
        <f t="shared" si="0"/>
        <v>14532.68</v>
      </c>
    </row>
    <row r="28" spans="1:8" x14ac:dyDescent="0.15">
      <c r="A28" s="24">
        <v>45688</v>
      </c>
      <c r="B28" s="28" t="s">
        <v>43</v>
      </c>
      <c r="C28" s="25" t="s">
        <v>57</v>
      </c>
      <c r="D28" s="27">
        <v>130</v>
      </c>
      <c r="E28" s="27">
        <v>21.67</v>
      </c>
      <c r="F28" s="27">
        <v>108.33</v>
      </c>
      <c r="G28" s="29" t="s">
        <v>17</v>
      </c>
      <c r="H28" s="27">
        <f t="shared" si="0"/>
        <v>14402.68</v>
      </c>
    </row>
    <row r="29" spans="1:8" x14ac:dyDescent="0.15">
      <c r="A29" s="24">
        <v>45705</v>
      </c>
      <c r="B29" s="28" t="s">
        <v>60</v>
      </c>
      <c r="C29" s="25" t="s">
        <v>61</v>
      </c>
      <c r="D29" s="27">
        <v>72.8</v>
      </c>
      <c r="E29" s="27"/>
      <c r="F29" s="27">
        <v>72.8</v>
      </c>
      <c r="G29" s="29" t="s">
        <v>17</v>
      </c>
      <c r="H29" s="27">
        <f t="shared" si="0"/>
        <v>14329.880000000001</v>
      </c>
    </row>
    <row r="30" spans="1:8" x14ac:dyDescent="0.15">
      <c r="A30" s="24">
        <v>45705</v>
      </c>
      <c r="B30" s="28" t="s">
        <v>64</v>
      </c>
      <c r="C30" s="25" t="s">
        <v>61</v>
      </c>
      <c r="D30" s="27">
        <v>291.2</v>
      </c>
      <c r="E30" s="27"/>
      <c r="F30" s="27">
        <v>291.2</v>
      </c>
      <c r="G30" s="29" t="s">
        <v>17</v>
      </c>
      <c r="H30" s="27">
        <f t="shared" si="0"/>
        <v>14038.68</v>
      </c>
    </row>
    <row r="31" spans="1:8" x14ac:dyDescent="0.15">
      <c r="A31" s="24">
        <v>45705</v>
      </c>
      <c r="B31" s="28" t="s">
        <v>64</v>
      </c>
      <c r="C31" s="25" t="s">
        <v>62</v>
      </c>
      <c r="D31" s="27">
        <v>1.1299999999999999</v>
      </c>
      <c r="E31" s="27"/>
      <c r="F31" s="27">
        <v>1.1299999999999999</v>
      </c>
      <c r="G31" s="29" t="s">
        <v>17</v>
      </c>
      <c r="H31" s="27">
        <f t="shared" si="0"/>
        <v>14037.550000000001</v>
      </c>
    </row>
    <row r="32" spans="1:8" x14ac:dyDescent="0.15">
      <c r="A32" s="24">
        <v>45705</v>
      </c>
      <c r="B32" s="28" t="s">
        <v>60</v>
      </c>
      <c r="C32" s="25" t="s">
        <v>63</v>
      </c>
      <c r="D32" s="27">
        <v>31.2</v>
      </c>
      <c r="E32" s="27"/>
      <c r="F32" s="27">
        <v>31.2</v>
      </c>
      <c r="G32" s="29" t="s">
        <v>17</v>
      </c>
      <c r="H32" s="27">
        <f t="shared" si="0"/>
        <v>14006.35</v>
      </c>
    </row>
    <row r="33" spans="1:8" x14ac:dyDescent="0.15">
      <c r="A33" s="24">
        <v>45705</v>
      </c>
      <c r="B33" s="28" t="s">
        <v>64</v>
      </c>
      <c r="C33" s="25" t="s">
        <v>63</v>
      </c>
      <c r="D33" s="27">
        <v>124.8</v>
      </c>
      <c r="E33" s="27"/>
      <c r="F33" s="27">
        <v>124.8</v>
      </c>
      <c r="G33" s="29" t="s">
        <v>17</v>
      </c>
      <c r="H33" s="27">
        <f t="shared" si="0"/>
        <v>13881.550000000001</v>
      </c>
    </row>
    <row r="34" spans="1:8" x14ac:dyDescent="0.15">
      <c r="A34" s="24">
        <v>45705</v>
      </c>
      <c r="B34" s="28" t="s">
        <v>59</v>
      </c>
      <c r="C34" s="25" t="s">
        <v>67</v>
      </c>
      <c r="D34" s="27">
        <v>160</v>
      </c>
      <c r="E34" s="27"/>
      <c r="F34" s="27">
        <v>160</v>
      </c>
      <c r="G34" s="29" t="s">
        <v>17</v>
      </c>
      <c r="H34" s="27">
        <f t="shared" si="0"/>
        <v>13721.550000000001</v>
      </c>
    </row>
    <row r="35" spans="1:8" x14ac:dyDescent="0.15">
      <c r="A35" s="24">
        <v>45705</v>
      </c>
      <c r="B35" s="28" t="s">
        <v>6</v>
      </c>
      <c r="C35" s="25" t="s">
        <v>68</v>
      </c>
      <c r="D35" s="27">
        <v>109.44</v>
      </c>
      <c r="E35" s="27">
        <v>18.239999999999998</v>
      </c>
      <c r="F35" s="27">
        <v>91.2</v>
      </c>
      <c r="G35" s="29" t="s">
        <v>17</v>
      </c>
      <c r="H35" s="27">
        <f t="shared" si="0"/>
        <v>13612.11</v>
      </c>
    </row>
    <row r="36" spans="1:8" x14ac:dyDescent="0.15">
      <c r="A36" s="24">
        <v>45708</v>
      </c>
      <c r="B36" s="28" t="s">
        <v>58</v>
      </c>
      <c r="C36" s="25" t="s">
        <v>69</v>
      </c>
      <c r="D36" s="27">
        <v>968.98</v>
      </c>
      <c r="E36" s="27"/>
      <c r="F36" s="27">
        <v>968.98</v>
      </c>
      <c r="G36" s="29" t="s">
        <v>17</v>
      </c>
      <c r="H36" s="27">
        <f t="shared" si="0"/>
        <v>12643.130000000001</v>
      </c>
    </row>
    <row r="37" spans="1:8" x14ac:dyDescent="0.15">
      <c r="A37" s="24">
        <v>45709</v>
      </c>
      <c r="B37" s="28" t="s">
        <v>58</v>
      </c>
      <c r="C37" s="25" t="s">
        <v>70</v>
      </c>
      <c r="D37" s="27">
        <v>116.69</v>
      </c>
      <c r="E37" s="27"/>
      <c r="F37" s="27">
        <v>116.69</v>
      </c>
      <c r="G37" s="29" t="s">
        <v>17</v>
      </c>
      <c r="H37" s="27">
        <f t="shared" si="0"/>
        <v>12526.44</v>
      </c>
    </row>
    <row r="38" spans="1:8" x14ac:dyDescent="0.15">
      <c r="A38" s="24">
        <v>45719</v>
      </c>
      <c r="B38" s="28" t="s">
        <v>71</v>
      </c>
      <c r="C38" s="25" t="s">
        <v>72</v>
      </c>
      <c r="D38" s="27">
        <v>36.979999999999997</v>
      </c>
      <c r="E38" s="27">
        <v>6.17</v>
      </c>
      <c r="F38" s="27">
        <v>30.809999999999995</v>
      </c>
      <c r="G38" s="29" t="s">
        <v>17</v>
      </c>
      <c r="H38" s="27">
        <f t="shared" si="0"/>
        <v>12489.460000000001</v>
      </c>
    </row>
    <row r="39" spans="1:8" ht="15" x14ac:dyDescent="0.15">
      <c r="A39" s="55">
        <v>45734</v>
      </c>
      <c r="B39" s="56" t="s">
        <v>84</v>
      </c>
      <c r="C39" s="57" t="s">
        <v>95</v>
      </c>
      <c r="D39" s="27">
        <v>4.25</v>
      </c>
      <c r="E39" s="27">
        <v>0</v>
      </c>
      <c r="F39" s="27">
        <v>4.25</v>
      </c>
      <c r="G39" s="29" t="s">
        <v>17</v>
      </c>
      <c r="H39" s="27">
        <f t="shared" si="0"/>
        <v>12485.210000000001</v>
      </c>
    </row>
    <row r="40" spans="1:8" ht="15" x14ac:dyDescent="0.15">
      <c r="A40" s="55">
        <v>45735</v>
      </c>
      <c r="B40" s="56" t="s">
        <v>85</v>
      </c>
      <c r="C40" s="57" t="s">
        <v>86</v>
      </c>
      <c r="D40" s="27">
        <v>72.8</v>
      </c>
      <c r="E40" s="27">
        <v>0</v>
      </c>
      <c r="F40" s="27">
        <v>72.8</v>
      </c>
      <c r="G40" s="29" t="s">
        <v>17</v>
      </c>
      <c r="H40" s="27">
        <f t="shared" si="0"/>
        <v>12412.410000000002</v>
      </c>
    </row>
    <row r="41" spans="1:8" ht="15" x14ac:dyDescent="0.15">
      <c r="A41" s="55">
        <v>45735</v>
      </c>
      <c r="B41" s="56" t="s">
        <v>87</v>
      </c>
      <c r="C41" s="57" t="s">
        <v>86</v>
      </c>
      <c r="D41" s="27">
        <v>291.2</v>
      </c>
      <c r="E41" s="27">
        <v>0</v>
      </c>
      <c r="F41" s="27">
        <v>291.2</v>
      </c>
      <c r="G41" s="29" t="s">
        <v>17</v>
      </c>
      <c r="H41" s="27">
        <f t="shared" si="0"/>
        <v>12121.210000000001</v>
      </c>
    </row>
    <row r="42" spans="1:8" ht="15" x14ac:dyDescent="0.15">
      <c r="A42" s="55">
        <v>45735</v>
      </c>
      <c r="B42" s="56" t="s">
        <v>87</v>
      </c>
      <c r="C42" s="57" t="s">
        <v>88</v>
      </c>
      <c r="D42" s="27">
        <v>1.1299999999999999</v>
      </c>
      <c r="E42" s="27">
        <v>0</v>
      </c>
      <c r="F42" s="27">
        <v>1.1299999999999999</v>
      </c>
      <c r="G42" s="29" t="s">
        <v>17</v>
      </c>
      <c r="H42" s="27">
        <f t="shared" si="0"/>
        <v>12120.080000000002</v>
      </c>
    </row>
    <row r="43" spans="1:8" ht="15" x14ac:dyDescent="0.15">
      <c r="A43" s="55">
        <v>45735</v>
      </c>
      <c r="B43" s="56" t="s">
        <v>85</v>
      </c>
      <c r="C43" s="57" t="s">
        <v>89</v>
      </c>
      <c r="D43" s="27">
        <v>31.2</v>
      </c>
      <c r="E43" s="27">
        <v>0</v>
      </c>
      <c r="F43" s="27">
        <v>31.2</v>
      </c>
      <c r="G43" s="29" t="s">
        <v>17</v>
      </c>
      <c r="H43" s="27">
        <f t="shared" si="0"/>
        <v>12088.880000000001</v>
      </c>
    </row>
    <row r="44" spans="1:8" ht="15" x14ac:dyDescent="0.15">
      <c r="A44" s="55">
        <v>45735</v>
      </c>
      <c r="B44" s="56" t="s">
        <v>87</v>
      </c>
      <c r="C44" s="57" t="s">
        <v>89</v>
      </c>
      <c r="D44" s="27">
        <v>124.8</v>
      </c>
      <c r="E44" s="27">
        <v>0</v>
      </c>
      <c r="F44" s="27">
        <v>124.8</v>
      </c>
      <c r="G44" s="29" t="s">
        <v>17</v>
      </c>
      <c r="H44" s="27">
        <f t="shared" si="0"/>
        <v>11964.080000000002</v>
      </c>
    </row>
    <row r="45" spans="1:8" ht="15" x14ac:dyDescent="0.15">
      <c r="A45" s="55">
        <v>45735</v>
      </c>
      <c r="B45" s="56" t="s">
        <v>6</v>
      </c>
      <c r="C45" s="57" t="s">
        <v>90</v>
      </c>
      <c r="D45" s="27">
        <v>55.04</v>
      </c>
      <c r="E45" s="27">
        <v>9.17</v>
      </c>
      <c r="F45" s="27">
        <v>45.87</v>
      </c>
      <c r="G45" s="29" t="s">
        <v>17</v>
      </c>
      <c r="H45" s="27">
        <f t="shared" si="0"/>
        <v>11909.04</v>
      </c>
    </row>
    <row r="46" spans="1:8" ht="15" x14ac:dyDescent="0.15">
      <c r="A46" s="55">
        <v>45735</v>
      </c>
      <c r="B46" s="56" t="s">
        <v>6</v>
      </c>
      <c r="C46" s="57" t="s">
        <v>91</v>
      </c>
      <c r="D46" s="27">
        <v>720.4</v>
      </c>
      <c r="E46" s="27">
        <v>120.06</v>
      </c>
      <c r="F46" s="27">
        <v>600.33999999999992</v>
      </c>
      <c r="G46" s="29" t="s">
        <v>17</v>
      </c>
      <c r="H46" s="27">
        <f t="shared" si="0"/>
        <v>11188.640000000001</v>
      </c>
    </row>
    <row r="47" spans="1:8" ht="15" x14ac:dyDescent="0.15">
      <c r="A47" s="55">
        <v>45735</v>
      </c>
      <c r="B47" s="56" t="s">
        <v>6</v>
      </c>
      <c r="C47" s="57" t="s">
        <v>92</v>
      </c>
      <c r="D47" s="27">
        <v>15.99</v>
      </c>
      <c r="E47" s="27">
        <v>2.67</v>
      </c>
      <c r="F47" s="27">
        <v>13.32</v>
      </c>
      <c r="G47" s="29" t="s">
        <v>17</v>
      </c>
      <c r="H47" s="27">
        <f t="shared" si="0"/>
        <v>11172.650000000001</v>
      </c>
    </row>
    <row r="48" spans="1:8" ht="15" x14ac:dyDescent="0.15">
      <c r="A48" s="55">
        <v>45735</v>
      </c>
      <c r="B48" s="56" t="s">
        <v>71</v>
      </c>
      <c r="C48" s="57" t="s">
        <v>93</v>
      </c>
      <c r="D48" s="27">
        <v>114.45</v>
      </c>
      <c r="E48" s="27">
        <v>19.079999999999998</v>
      </c>
      <c r="F48" s="27">
        <v>95.37</v>
      </c>
      <c r="G48" s="29" t="s">
        <v>17</v>
      </c>
      <c r="H48" s="27">
        <f t="shared" si="0"/>
        <v>11058.2</v>
      </c>
    </row>
    <row r="49" spans="1:9" x14ac:dyDescent="0.15">
      <c r="A49" s="20"/>
      <c r="D49" s="27"/>
      <c r="E49" s="27"/>
      <c r="F49" s="27"/>
      <c r="G49" s="29"/>
      <c r="H49" s="27"/>
    </row>
    <row r="50" spans="1:9" x14ac:dyDescent="0.15">
      <c r="A50" s="20"/>
      <c r="B50" s="28"/>
      <c r="C50" s="25"/>
      <c r="D50" s="27"/>
      <c r="E50" s="27"/>
      <c r="F50" s="27"/>
      <c r="G50" s="29"/>
      <c r="H50" s="27"/>
    </row>
    <row r="51" spans="1:9" x14ac:dyDescent="0.15">
      <c r="A51" s="20"/>
      <c r="B51" s="28"/>
      <c r="C51" s="25"/>
      <c r="D51" s="27"/>
      <c r="E51" s="27"/>
      <c r="F51" s="27"/>
      <c r="G51" s="29"/>
      <c r="H51" s="27"/>
    </row>
    <row r="52" spans="1:9" x14ac:dyDescent="0.2">
      <c r="A52" s="59" t="s">
        <v>97</v>
      </c>
      <c r="B52" s="60"/>
      <c r="C52" s="60"/>
      <c r="D52" s="60"/>
      <c r="E52" s="60"/>
      <c r="F52" s="60"/>
      <c r="G52" s="60"/>
      <c r="H52" s="61"/>
    </row>
    <row r="53" spans="1:9" x14ac:dyDescent="0.15">
      <c r="A53" s="24"/>
      <c r="B53" s="25"/>
      <c r="C53" s="25"/>
      <c r="D53" s="27"/>
      <c r="E53" s="27"/>
      <c r="F53" s="27"/>
      <c r="G53" s="29"/>
      <c r="H53" s="27">
        <f>H48</f>
        <v>11058.2</v>
      </c>
    </row>
    <row r="54" spans="1:9" x14ac:dyDescent="0.15">
      <c r="A54" s="24">
        <v>45631</v>
      </c>
      <c r="B54" s="28" t="s">
        <v>15</v>
      </c>
      <c r="C54" s="25" t="s">
        <v>25</v>
      </c>
      <c r="D54" s="27">
        <v>105</v>
      </c>
      <c r="E54" s="27">
        <v>0</v>
      </c>
      <c r="F54" s="27">
        <v>0</v>
      </c>
      <c r="G54" s="29" t="s">
        <v>17</v>
      </c>
      <c r="H54" s="27">
        <f>H53+D54</f>
        <v>11163.2</v>
      </c>
    </row>
    <row r="55" spans="1:9" x14ac:dyDescent="0.15">
      <c r="A55" s="31">
        <v>45635</v>
      </c>
      <c r="B55" s="28" t="s">
        <v>15</v>
      </c>
      <c r="C55" s="32" t="s">
        <v>26</v>
      </c>
      <c r="D55" s="27">
        <v>59.01</v>
      </c>
      <c r="E55" s="27">
        <v>0</v>
      </c>
      <c r="F55" s="27">
        <v>0</v>
      </c>
      <c r="G55" s="29" t="s">
        <v>17</v>
      </c>
      <c r="H55" s="27">
        <f t="shared" ref="H55:H56" si="1">H54+D55</f>
        <v>11222.210000000001</v>
      </c>
    </row>
    <row r="56" spans="1:9" x14ac:dyDescent="0.15">
      <c r="A56" s="24">
        <v>45636</v>
      </c>
      <c r="B56" s="28" t="s">
        <v>15</v>
      </c>
      <c r="C56" s="25" t="s">
        <v>42</v>
      </c>
      <c r="D56" s="27">
        <v>5326.01</v>
      </c>
      <c r="E56" s="27">
        <v>0</v>
      </c>
      <c r="F56" s="27">
        <v>0</v>
      </c>
      <c r="G56" s="29" t="s">
        <v>17</v>
      </c>
      <c r="H56" s="27">
        <f t="shared" si="1"/>
        <v>16548.22</v>
      </c>
    </row>
    <row r="57" spans="1:9" ht="15" x14ac:dyDescent="0.15">
      <c r="A57" s="55">
        <v>45751</v>
      </c>
      <c r="B57" s="56" t="s">
        <v>15</v>
      </c>
      <c r="C57" s="57" t="s">
        <v>94</v>
      </c>
      <c r="D57" s="27">
        <v>135</v>
      </c>
      <c r="E57" s="27">
        <v>0</v>
      </c>
      <c r="F57" s="27">
        <v>0</v>
      </c>
      <c r="G57" s="29" t="s">
        <v>17</v>
      </c>
      <c r="H57" s="27">
        <f t="shared" ref="H57" si="2">H56+D57</f>
        <v>16683.22</v>
      </c>
      <c r="I57" s="20" t="s">
        <v>105</v>
      </c>
    </row>
    <row r="58" spans="1:9" x14ac:dyDescent="0.2">
      <c r="A58" s="33"/>
      <c r="B58" s="34"/>
      <c r="G58" s="34"/>
    </row>
    <row r="59" spans="1:9" ht="16" customHeight="1" x14ac:dyDescent="0.2">
      <c r="A59" s="34" t="s">
        <v>7</v>
      </c>
      <c r="C59" s="34"/>
      <c r="D59" s="34"/>
      <c r="E59" s="34"/>
      <c r="F59" s="34"/>
    </row>
    <row r="60" spans="1:9" ht="16" customHeight="1" x14ac:dyDescent="0.2">
      <c r="A60" s="34"/>
      <c r="C60" s="34"/>
      <c r="D60" s="34"/>
      <c r="E60" s="34"/>
      <c r="F60" s="34"/>
    </row>
    <row r="61" spans="1:9" ht="22" customHeight="1" x14ac:dyDescent="0.2">
      <c r="A61" s="34" t="s">
        <v>73</v>
      </c>
      <c r="B61" s="34"/>
      <c r="C61" s="34"/>
      <c r="G61" s="34"/>
      <c r="H61" s="34"/>
    </row>
    <row r="62" spans="1:9" ht="18" customHeight="1" x14ac:dyDescent="0.2">
      <c r="A62" s="21" t="s">
        <v>11</v>
      </c>
      <c r="B62" s="22" t="s">
        <v>0</v>
      </c>
      <c r="C62" s="22" t="s">
        <v>1</v>
      </c>
      <c r="D62" s="23" t="s">
        <v>2</v>
      </c>
      <c r="E62" s="23" t="s">
        <v>3</v>
      </c>
      <c r="F62" s="23" t="s">
        <v>4</v>
      </c>
      <c r="G62" s="34"/>
      <c r="H62" s="34"/>
    </row>
    <row r="63" spans="1:9" ht="17" customHeight="1" x14ac:dyDescent="0.2">
      <c r="A63" s="24">
        <v>45762</v>
      </c>
      <c r="B63" s="25" t="s">
        <v>6</v>
      </c>
      <c r="C63" s="25" t="s">
        <v>74</v>
      </c>
      <c r="D63" s="26">
        <v>364</v>
      </c>
      <c r="E63" s="26">
        <v>0</v>
      </c>
      <c r="F63" s="36">
        <f t="shared" ref="F63:F79" si="3">D63-E63</f>
        <v>364</v>
      </c>
    </row>
    <row r="64" spans="1:9" ht="17" customHeight="1" x14ac:dyDescent="0.2">
      <c r="A64" s="24">
        <v>45762</v>
      </c>
      <c r="B64" s="25" t="s">
        <v>6</v>
      </c>
      <c r="C64" s="25" t="s">
        <v>75</v>
      </c>
      <c r="D64" s="26">
        <v>156</v>
      </c>
      <c r="E64" s="26">
        <v>0</v>
      </c>
      <c r="F64" s="36">
        <f t="shared" si="3"/>
        <v>156</v>
      </c>
    </row>
    <row r="65" spans="1:7" ht="17" customHeight="1" x14ac:dyDescent="0.2">
      <c r="A65" s="24">
        <v>45762</v>
      </c>
      <c r="B65" s="25" t="s">
        <v>6</v>
      </c>
      <c r="C65" s="37" t="s">
        <v>76</v>
      </c>
      <c r="D65" s="26">
        <v>14.63</v>
      </c>
      <c r="E65" s="26">
        <v>0</v>
      </c>
      <c r="F65" s="36">
        <f t="shared" si="3"/>
        <v>14.63</v>
      </c>
    </row>
    <row r="66" spans="1:7" ht="17" customHeight="1" x14ac:dyDescent="0.2">
      <c r="A66" s="24">
        <v>45733</v>
      </c>
      <c r="B66" s="25" t="s">
        <v>19</v>
      </c>
      <c r="C66" s="37" t="s">
        <v>77</v>
      </c>
      <c r="D66" s="26">
        <v>9.89</v>
      </c>
      <c r="E66" s="26">
        <v>1.65</v>
      </c>
      <c r="F66" s="36">
        <f t="shared" si="3"/>
        <v>8.24</v>
      </c>
    </row>
    <row r="67" spans="1:7" ht="17" customHeight="1" x14ac:dyDescent="0.2">
      <c r="A67" s="24">
        <v>45733</v>
      </c>
      <c r="B67" s="25" t="s">
        <v>19</v>
      </c>
      <c r="C67" s="37" t="s">
        <v>78</v>
      </c>
      <c r="D67" s="26">
        <v>18.04</v>
      </c>
      <c r="E67" s="26">
        <v>3</v>
      </c>
      <c r="F67" s="36">
        <f t="shared" si="3"/>
        <v>15.04</v>
      </c>
    </row>
    <row r="68" spans="1:7" ht="17" customHeight="1" x14ac:dyDescent="0.2">
      <c r="A68" s="24">
        <v>45745</v>
      </c>
      <c r="B68" s="25" t="s">
        <v>6</v>
      </c>
      <c r="C68" s="37" t="s">
        <v>79</v>
      </c>
      <c r="D68" s="26">
        <v>42.5</v>
      </c>
      <c r="E68" s="26">
        <v>0</v>
      </c>
      <c r="F68" s="36">
        <f t="shared" si="3"/>
        <v>42.5</v>
      </c>
    </row>
    <row r="69" spans="1:7" ht="17" customHeight="1" x14ac:dyDescent="0.2">
      <c r="A69" s="24">
        <v>45745</v>
      </c>
      <c r="B69" s="25" t="s">
        <v>6</v>
      </c>
      <c r="C69" s="37" t="s">
        <v>80</v>
      </c>
      <c r="D69" s="26">
        <v>11.96</v>
      </c>
      <c r="E69" s="26">
        <v>0</v>
      </c>
      <c r="F69" s="36">
        <f t="shared" si="3"/>
        <v>11.96</v>
      </c>
    </row>
    <row r="70" spans="1:7" ht="17" customHeight="1" x14ac:dyDescent="0.2">
      <c r="A70" s="24">
        <v>45747</v>
      </c>
      <c r="B70" s="25" t="s">
        <v>21</v>
      </c>
      <c r="C70" s="37" t="s">
        <v>101</v>
      </c>
      <c r="D70" s="26">
        <v>54.84</v>
      </c>
      <c r="E70" s="26">
        <v>0</v>
      </c>
      <c r="F70" s="36">
        <f t="shared" si="3"/>
        <v>54.84</v>
      </c>
    </row>
    <row r="71" spans="1:7" ht="17" customHeight="1" x14ac:dyDescent="0.2">
      <c r="A71" s="24">
        <v>45743</v>
      </c>
      <c r="B71" s="24" t="s">
        <v>100</v>
      </c>
      <c r="C71" s="37" t="s">
        <v>101</v>
      </c>
      <c r="D71" s="39">
        <v>33.950000000000003</v>
      </c>
      <c r="E71" s="39">
        <v>0</v>
      </c>
      <c r="F71" s="36">
        <f>D71-E71</f>
        <v>33.950000000000003</v>
      </c>
    </row>
    <row r="72" spans="1:7" ht="17" customHeight="1" x14ac:dyDescent="0.2">
      <c r="A72" s="24">
        <v>45750</v>
      </c>
      <c r="B72" s="24" t="s">
        <v>20</v>
      </c>
      <c r="C72" s="24" t="s">
        <v>99</v>
      </c>
      <c r="D72" s="39">
        <v>30</v>
      </c>
      <c r="E72" s="39">
        <v>0</v>
      </c>
      <c r="F72" s="36">
        <f>D72-E72</f>
        <v>30</v>
      </c>
    </row>
    <row r="73" spans="1:7" ht="17" customHeight="1" x14ac:dyDescent="0.2">
      <c r="A73" s="24">
        <v>45747</v>
      </c>
      <c r="B73" s="24" t="s">
        <v>18</v>
      </c>
      <c r="C73" s="24" t="s">
        <v>82</v>
      </c>
      <c r="D73" s="39">
        <v>202.5</v>
      </c>
      <c r="E73" s="39">
        <v>0</v>
      </c>
      <c r="F73" s="36">
        <f t="shared" si="3"/>
        <v>202.5</v>
      </c>
    </row>
    <row r="74" spans="1:7" ht="17" customHeight="1" x14ac:dyDescent="0.2">
      <c r="A74" s="24">
        <v>45747</v>
      </c>
      <c r="B74" s="24" t="s">
        <v>102</v>
      </c>
      <c r="C74" s="24" t="s">
        <v>103</v>
      </c>
      <c r="D74" s="39">
        <v>567.74</v>
      </c>
      <c r="E74" s="39">
        <v>94.62</v>
      </c>
      <c r="F74" s="36">
        <f t="shared" si="3"/>
        <v>473.12</v>
      </c>
    </row>
    <row r="75" spans="1:7" ht="17" customHeight="1" x14ac:dyDescent="0.2">
      <c r="A75" s="24">
        <v>45748</v>
      </c>
      <c r="B75" s="24" t="s">
        <v>81</v>
      </c>
      <c r="C75" s="24" t="s">
        <v>108</v>
      </c>
      <c r="D75" s="39">
        <v>314.7</v>
      </c>
      <c r="E75" s="39">
        <v>0</v>
      </c>
      <c r="F75" s="36">
        <f t="shared" si="3"/>
        <v>314.7</v>
      </c>
    </row>
    <row r="76" spans="1:7" ht="17" customHeight="1" x14ac:dyDescent="0.2">
      <c r="A76" s="24">
        <v>45755</v>
      </c>
      <c r="B76" s="24" t="s">
        <v>106</v>
      </c>
      <c r="C76" s="24" t="s">
        <v>107</v>
      </c>
      <c r="D76" s="39">
        <v>333.6</v>
      </c>
      <c r="E76" s="39">
        <v>55.6</v>
      </c>
      <c r="F76" s="36">
        <f t="shared" ref="F76" si="4">D76-E76</f>
        <v>278</v>
      </c>
    </row>
    <row r="77" spans="1:7" ht="17" customHeight="1" x14ac:dyDescent="0.2">
      <c r="A77" s="49">
        <v>45666</v>
      </c>
      <c r="B77" s="49" t="s">
        <v>13</v>
      </c>
      <c r="C77" s="49" t="s">
        <v>104</v>
      </c>
      <c r="D77" s="52">
        <v>56.44</v>
      </c>
      <c r="E77" s="52">
        <v>0</v>
      </c>
      <c r="F77" s="53">
        <f t="shared" si="3"/>
        <v>56.44</v>
      </c>
    </row>
    <row r="78" spans="1:7" ht="17" customHeight="1" x14ac:dyDescent="0.2">
      <c r="A78" s="49">
        <v>45747</v>
      </c>
      <c r="B78" s="49" t="s">
        <v>109</v>
      </c>
      <c r="C78" s="49" t="s">
        <v>110</v>
      </c>
      <c r="D78" s="52">
        <v>0</v>
      </c>
      <c r="E78" s="52">
        <v>0</v>
      </c>
      <c r="F78" s="53">
        <v>0</v>
      </c>
    </row>
    <row r="79" spans="1:7" ht="17" customHeight="1" x14ac:dyDescent="0.2">
      <c r="A79" s="49">
        <v>45777</v>
      </c>
      <c r="B79" s="50" t="s">
        <v>65</v>
      </c>
      <c r="C79" s="51" t="s">
        <v>66</v>
      </c>
      <c r="D79" s="52">
        <v>150</v>
      </c>
      <c r="E79" s="52">
        <v>0</v>
      </c>
      <c r="F79" s="53">
        <f t="shared" si="3"/>
        <v>150</v>
      </c>
      <c r="G79" s="20" t="s">
        <v>96</v>
      </c>
    </row>
    <row r="80" spans="1:7" ht="17" customHeight="1" x14ac:dyDescent="0.2">
      <c r="C80" s="54"/>
      <c r="D80" s="47"/>
      <c r="E80" s="47"/>
      <c r="F80" s="48"/>
    </row>
    <row r="81" spans="1:6" x14ac:dyDescent="0.2">
      <c r="A81" s="34" t="s">
        <v>12</v>
      </c>
      <c r="B81" s="34"/>
      <c r="C81" s="34"/>
      <c r="D81" s="34"/>
      <c r="E81" s="34"/>
      <c r="F81" s="34"/>
    </row>
    <row r="82" spans="1:6" x14ac:dyDescent="0.2">
      <c r="B82" s="34"/>
      <c r="C82" s="34"/>
    </row>
    <row r="83" spans="1:6" x14ac:dyDescent="0.2">
      <c r="A83" s="34"/>
      <c r="B83" s="34"/>
      <c r="C83" s="34"/>
    </row>
    <row r="84" spans="1:6" x14ac:dyDescent="0.2">
      <c r="A84" s="34" t="s">
        <v>10</v>
      </c>
    </row>
    <row r="85" spans="1:6" x14ac:dyDescent="0.2">
      <c r="A85" s="38" t="s">
        <v>8</v>
      </c>
    </row>
  </sheetData>
  <sortState xmlns:xlrd2="http://schemas.microsoft.com/office/spreadsheetml/2017/richdata2" ref="A63:G79">
    <sortCondition ref="A66:A79"/>
  </sortState>
  <mergeCells count="2">
    <mergeCell ref="A1:H1"/>
    <mergeCell ref="A52:H52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A2:J46"/>
  <sheetViews>
    <sheetView tabSelected="1" topLeftCell="A2" zoomScale="120" zoomScaleNormal="120" workbookViewId="0">
      <selection activeCell="E11" sqref="E11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30.6640625" style="1" customWidth="1"/>
    <col min="4" max="4" width="58.1640625" style="1" customWidth="1"/>
    <col min="5" max="9" width="13.33203125" style="1" customWidth="1"/>
    <col min="10" max="10" width="11.1640625" style="1" customWidth="1"/>
  </cols>
  <sheetData>
    <row r="2" spans="1:10" ht="20" customHeight="1" x14ac:dyDescent="0.2">
      <c r="B2" s="62" t="s">
        <v>16</v>
      </c>
      <c r="C2" s="62"/>
      <c r="D2" s="62"/>
      <c r="E2" s="9"/>
      <c r="F2" s="9"/>
      <c r="G2" s="9"/>
      <c r="H2" s="9"/>
      <c r="I2" s="9"/>
      <c r="J2" s="2"/>
    </row>
    <row r="3" spans="1:10" ht="38" customHeight="1" x14ac:dyDescent="0.2">
      <c r="B3" s="12" t="s">
        <v>11</v>
      </c>
      <c r="C3" s="13" t="s">
        <v>0</v>
      </c>
      <c r="D3" s="13" t="s">
        <v>1</v>
      </c>
      <c r="E3" s="14" t="s">
        <v>2</v>
      </c>
      <c r="F3" s="14" t="s">
        <v>3</v>
      </c>
      <c r="G3" s="15" t="s">
        <v>14</v>
      </c>
      <c r="H3" s="14" t="s">
        <v>4</v>
      </c>
      <c r="I3" s="5"/>
      <c r="J3" s="3"/>
    </row>
    <row r="4" spans="1:10" ht="29" customHeight="1" x14ac:dyDescent="0.2">
      <c r="B4" s="4">
        <v>45762</v>
      </c>
      <c r="C4" s="5" t="s">
        <v>6</v>
      </c>
      <c r="D4" s="5" t="s">
        <v>74</v>
      </c>
      <c r="E4" s="10">
        <v>364</v>
      </c>
      <c r="F4" s="10"/>
      <c r="G4" s="18">
        <v>72.8</v>
      </c>
      <c r="H4" s="6">
        <f>E4-F4-G4</f>
        <v>291.2</v>
      </c>
      <c r="I4" s="16"/>
    </row>
    <row r="5" spans="1:10" ht="28" customHeight="1" x14ac:dyDescent="0.2">
      <c r="B5" s="4">
        <v>45762</v>
      </c>
      <c r="C5" s="5" t="s">
        <v>6</v>
      </c>
      <c r="D5" s="5" t="s">
        <v>75</v>
      </c>
      <c r="E5" s="10">
        <v>156</v>
      </c>
      <c r="F5" s="10"/>
      <c r="G5" s="18">
        <v>31.2</v>
      </c>
      <c r="H5" s="6">
        <f t="shared" ref="H5:H18" si="0">E5-F5-G5</f>
        <v>124.8</v>
      </c>
      <c r="I5" s="7">
        <f>G4+G5</f>
        <v>104</v>
      </c>
    </row>
    <row r="6" spans="1:10" ht="28" customHeight="1" x14ac:dyDescent="0.2">
      <c r="B6" s="4">
        <v>45762</v>
      </c>
      <c r="C6" s="5" t="s">
        <v>6</v>
      </c>
      <c r="D6" s="8" t="s">
        <v>76</v>
      </c>
      <c r="E6" s="10">
        <v>14.63</v>
      </c>
      <c r="F6" s="10"/>
      <c r="G6" s="11"/>
      <c r="H6" s="6">
        <f t="shared" si="0"/>
        <v>14.63</v>
      </c>
      <c r="I6" s="17">
        <f>H4+H5+H6</f>
        <v>430.63</v>
      </c>
    </row>
    <row r="7" spans="1:10" ht="28" customHeight="1" x14ac:dyDescent="0.25">
      <c r="A7" s="66"/>
      <c r="B7" s="4">
        <v>45733</v>
      </c>
      <c r="C7" s="5" t="s">
        <v>19</v>
      </c>
      <c r="D7" s="8" t="s">
        <v>77</v>
      </c>
      <c r="E7" s="70">
        <v>9.89</v>
      </c>
      <c r="F7" s="10">
        <v>1.65</v>
      </c>
      <c r="G7" s="11"/>
      <c r="H7" s="65">
        <f t="shared" si="0"/>
        <v>8.24</v>
      </c>
      <c r="I7" s="71"/>
    </row>
    <row r="8" spans="1:10" ht="28" customHeight="1" x14ac:dyDescent="0.25">
      <c r="A8" s="66"/>
      <c r="B8" s="4">
        <v>45733</v>
      </c>
      <c r="C8" s="5" t="s">
        <v>19</v>
      </c>
      <c r="D8" s="8" t="s">
        <v>78</v>
      </c>
      <c r="E8" s="70">
        <v>18.04</v>
      </c>
      <c r="F8" s="10">
        <v>3</v>
      </c>
      <c r="G8" s="11"/>
      <c r="H8" s="65">
        <f t="shared" si="0"/>
        <v>15.04</v>
      </c>
      <c r="I8" s="72">
        <f>E7+E8</f>
        <v>27.93</v>
      </c>
    </row>
    <row r="9" spans="1:10" ht="28" customHeight="1" x14ac:dyDescent="0.25">
      <c r="A9" s="66"/>
      <c r="B9" s="4">
        <v>45745</v>
      </c>
      <c r="C9" s="5" t="s">
        <v>6</v>
      </c>
      <c r="D9" s="8" t="s">
        <v>79</v>
      </c>
      <c r="E9" s="73">
        <v>42.5</v>
      </c>
      <c r="F9" s="10">
        <v>0</v>
      </c>
      <c r="G9" s="19"/>
      <c r="H9" s="65">
        <f t="shared" si="0"/>
        <v>42.5</v>
      </c>
      <c r="I9" s="5"/>
    </row>
    <row r="10" spans="1:10" ht="28" customHeight="1" x14ac:dyDescent="0.25">
      <c r="A10" s="66"/>
      <c r="B10" s="4">
        <v>45745</v>
      </c>
      <c r="C10" s="5" t="s">
        <v>6</v>
      </c>
      <c r="D10" s="8" t="s">
        <v>80</v>
      </c>
      <c r="E10" s="73">
        <v>11.96</v>
      </c>
      <c r="F10" s="10">
        <v>0</v>
      </c>
      <c r="G10" s="19"/>
      <c r="H10" s="65">
        <f t="shared" si="0"/>
        <v>11.96</v>
      </c>
      <c r="I10" s="74">
        <f>E9+E10</f>
        <v>54.46</v>
      </c>
    </row>
    <row r="11" spans="1:10" ht="28" customHeight="1" x14ac:dyDescent="0.25">
      <c r="A11" s="66"/>
      <c r="B11" s="4">
        <v>45747</v>
      </c>
      <c r="C11" s="5" t="s">
        <v>21</v>
      </c>
      <c r="D11" s="8" t="s">
        <v>101</v>
      </c>
      <c r="E11" s="10">
        <v>54.84</v>
      </c>
      <c r="F11" s="10">
        <v>0</v>
      </c>
      <c r="G11" s="19"/>
      <c r="H11" s="65">
        <f t="shared" si="0"/>
        <v>54.84</v>
      </c>
      <c r="I11" s="5"/>
    </row>
    <row r="12" spans="1:10" ht="28" customHeight="1" x14ac:dyDescent="0.25">
      <c r="A12" s="66"/>
      <c r="B12" s="4">
        <v>45743</v>
      </c>
      <c r="C12" s="4" t="s">
        <v>100</v>
      </c>
      <c r="D12" s="8" t="s">
        <v>101</v>
      </c>
      <c r="E12" s="40">
        <v>33.950000000000003</v>
      </c>
      <c r="F12" s="40">
        <v>0</v>
      </c>
      <c r="G12" s="19"/>
      <c r="H12" s="65">
        <f t="shared" si="0"/>
        <v>33.950000000000003</v>
      </c>
      <c r="I12" s="5"/>
    </row>
    <row r="13" spans="1:10" ht="28" customHeight="1" x14ac:dyDescent="0.25">
      <c r="A13" s="66"/>
      <c r="B13" s="4">
        <v>45750</v>
      </c>
      <c r="C13" s="4" t="s">
        <v>20</v>
      </c>
      <c r="D13" s="4" t="s">
        <v>99</v>
      </c>
      <c r="E13" s="40">
        <v>30</v>
      </c>
      <c r="F13" s="40">
        <v>0</v>
      </c>
      <c r="G13" s="19"/>
      <c r="H13" s="65">
        <f t="shared" si="0"/>
        <v>30</v>
      </c>
      <c r="I13" s="5"/>
    </row>
    <row r="14" spans="1:10" ht="28" customHeight="1" x14ac:dyDescent="0.25">
      <c r="A14" s="66"/>
      <c r="B14" s="4">
        <v>45747</v>
      </c>
      <c r="C14" s="4" t="s">
        <v>18</v>
      </c>
      <c r="D14" s="4" t="s">
        <v>82</v>
      </c>
      <c r="E14" s="40">
        <v>202.5</v>
      </c>
      <c r="F14" s="40">
        <v>0</v>
      </c>
      <c r="G14" s="19"/>
      <c r="H14" s="65">
        <f t="shared" si="0"/>
        <v>202.5</v>
      </c>
      <c r="I14" s="5"/>
    </row>
    <row r="15" spans="1:10" ht="28" customHeight="1" x14ac:dyDescent="0.25">
      <c r="A15" s="66"/>
      <c r="B15" s="4">
        <v>45747</v>
      </c>
      <c r="C15" s="4" t="s">
        <v>102</v>
      </c>
      <c r="D15" s="4" t="s">
        <v>103</v>
      </c>
      <c r="E15" s="40">
        <v>567.74</v>
      </c>
      <c r="F15" s="40">
        <v>94.62</v>
      </c>
      <c r="G15" s="19"/>
      <c r="H15" s="65">
        <f t="shared" si="0"/>
        <v>473.12</v>
      </c>
      <c r="I15" s="5"/>
    </row>
    <row r="16" spans="1:10" ht="28" customHeight="1" x14ac:dyDescent="0.25">
      <c r="A16" s="66"/>
      <c r="B16" s="4">
        <v>45748</v>
      </c>
      <c r="C16" s="4" t="s">
        <v>81</v>
      </c>
      <c r="D16" s="4" t="s">
        <v>108</v>
      </c>
      <c r="E16" s="40">
        <v>314.7</v>
      </c>
      <c r="F16" s="40">
        <v>0</v>
      </c>
      <c r="G16" s="19"/>
      <c r="H16" s="65">
        <f t="shared" si="0"/>
        <v>314.7</v>
      </c>
      <c r="I16" s="5"/>
    </row>
    <row r="17" spans="1:9" ht="28" customHeight="1" x14ac:dyDescent="0.25">
      <c r="A17" s="66"/>
      <c r="B17" s="4">
        <v>45755</v>
      </c>
      <c r="C17" s="4" t="s">
        <v>106</v>
      </c>
      <c r="D17" s="4" t="s">
        <v>107</v>
      </c>
      <c r="E17" s="40">
        <v>333.6</v>
      </c>
      <c r="F17" s="40">
        <v>55.6</v>
      </c>
      <c r="G17" s="19"/>
      <c r="H17" s="65">
        <f t="shared" si="0"/>
        <v>278</v>
      </c>
      <c r="I17" s="5"/>
    </row>
    <row r="18" spans="1:9" ht="28" customHeight="1" x14ac:dyDescent="0.25">
      <c r="A18" s="66"/>
      <c r="B18" s="67">
        <v>45777</v>
      </c>
      <c r="C18" s="68" t="s">
        <v>65</v>
      </c>
      <c r="D18" s="69" t="s">
        <v>66</v>
      </c>
      <c r="E18" s="10">
        <v>150</v>
      </c>
      <c r="F18" s="10">
        <v>0</v>
      </c>
      <c r="G18" s="19"/>
      <c r="H18" s="65">
        <f t="shared" si="0"/>
        <v>150</v>
      </c>
      <c r="I18" s="5"/>
    </row>
    <row r="19" spans="1:9" ht="37" customHeight="1" x14ac:dyDescent="0.2">
      <c r="B19" s="63"/>
      <c r="C19" s="63"/>
      <c r="D19" s="63"/>
      <c r="E19" s="64"/>
      <c r="F19" s="64"/>
      <c r="G19" s="45"/>
      <c r="H19" s="46"/>
    </row>
    <row r="20" spans="1:9" ht="37" customHeight="1" x14ac:dyDescent="0.2">
      <c r="B20" s="63"/>
      <c r="C20" s="63"/>
      <c r="D20" s="63"/>
      <c r="E20" s="64"/>
      <c r="F20" s="64"/>
      <c r="G20" s="45"/>
      <c r="H20" s="46"/>
    </row>
    <row r="21" spans="1:9" ht="37" customHeight="1" x14ac:dyDescent="0.2">
      <c r="B21" s="63"/>
      <c r="C21" s="63"/>
      <c r="D21" s="63"/>
      <c r="E21" s="64"/>
      <c r="F21" s="64"/>
      <c r="G21" s="45"/>
      <c r="H21" s="46"/>
    </row>
    <row r="22" spans="1:9" ht="37" customHeight="1" x14ac:dyDescent="0.2">
      <c r="B22" s="63"/>
      <c r="C22" s="63"/>
      <c r="D22" s="63"/>
      <c r="E22" s="64"/>
      <c r="F22" s="64"/>
      <c r="G22" s="45"/>
      <c r="H22" s="46"/>
    </row>
    <row r="23" spans="1:9" ht="37" customHeight="1" x14ac:dyDescent="0.2">
      <c r="B23" s="63"/>
      <c r="C23" s="63"/>
      <c r="D23" s="63"/>
      <c r="E23" s="64"/>
      <c r="F23" s="64"/>
      <c r="G23" s="45"/>
      <c r="H23" s="46"/>
    </row>
    <row r="24" spans="1:9" ht="37" customHeight="1" x14ac:dyDescent="0.2">
      <c r="B24" s="63"/>
      <c r="C24" s="63"/>
      <c r="D24" s="63"/>
      <c r="E24" s="64"/>
      <c r="F24" s="64"/>
      <c r="G24" s="45"/>
      <c r="H24" s="46"/>
    </row>
    <row r="25" spans="1:9" ht="18" x14ac:dyDescent="0.2">
      <c r="B25" s="41"/>
      <c r="C25" s="42"/>
      <c r="D25" s="43"/>
      <c r="E25" s="44"/>
      <c r="F25" s="44"/>
      <c r="G25" s="45"/>
      <c r="H25" s="46"/>
    </row>
    <row r="26" spans="1:9" ht="18" x14ac:dyDescent="0.2">
      <c r="B26" s="41"/>
      <c r="C26" s="42"/>
      <c r="D26" s="43"/>
      <c r="E26" s="44"/>
      <c r="F26" s="44"/>
      <c r="G26" s="45"/>
      <c r="H26" s="46"/>
    </row>
    <row r="27" spans="1:9" ht="18" x14ac:dyDescent="0.2">
      <c r="B27" s="41"/>
      <c r="C27" s="42"/>
      <c r="D27" s="43"/>
      <c r="E27" s="44"/>
      <c r="F27" s="44"/>
      <c r="G27" s="45"/>
      <c r="H27" s="46"/>
    </row>
    <row r="28" spans="1:9" ht="18" x14ac:dyDescent="0.2">
      <c r="B28" s="41"/>
      <c r="C28" s="42"/>
      <c r="D28" s="43"/>
      <c r="E28" s="44"/>
      <c r="F28" s="44"/>
      <c r="G28" s="45"/>
      <c r="H28" s="46"/>
    </row>
    <row r="30" spans="1:9" x14ac:dyDescent="0.2">
      <c r="B30" s="24">
        <v>45762</v>
      </c>
      <c r="C30" s="25" t="s">
        <v>6</v>
      </c>
      <c r="D30" s="25" t="s">
        <v>74</v>
      </c>
      <c r="E30" s="26">
        <v>364</v>
      </c>
      <c r="F30" s="26">
        <v>0</v>
      </c>
      <c r="G30" s="36">
        <f t="shared" ref="G30:G46" si="1">E30-F30</f>
        <v>364</v>
      </c>
    </row>
    <row r="31" spans="1:9" x14ac:dyDescent="0.2">
      <c r="B31" s="24">
        <v>45762</v>
      </c>
      <c r="C31" s="25" t="s">
        <v>6</v>
      </c>
      <c r="D31" s="25" t="s">
        <v>75</v>
      </c>
      <c r="E31" s="26">
        <v>156</v>
      </c>
      <c r="F31" s="26">
        <v>0</v>
      </c>
      <c r="G31" s="36">
        <f t="shared" si="1"/>
        <v>156</v>
      </c>
    </row>
    <row r="32" spans="1:9" x14ac:dyDescent="0.2">
      <c r="B32" s="24">
        <v>45762</v>
      </c>
      <c r="C32" s="25" t="s">
        <v>6</v>
      </c>
      <c r="D32" s="37" t="s">
        <v>76</v>
      </c>
      <c r="E32" s="26">
        <v>14.63</v>
      </c>
      <c r="F32" s="26">
        <v>0</v>
      </c>
      <c r="G32" s="36">
        <f t="shared" si="1"/>
        <v>14.63</v>
      </c>
    </row>
    <row r="33" spans="2:7" x14ac:dyDescent="0.2">
      <c r="B33" s="24">
        <v>45733</v>
      </c>
      <c r="C33" s="25" t="s">
        <v>19</v>
      </c>
      <c r="D33" s="37" t="s">
        <v>77</v>
      </c>
      <c r="E33" s="26">
        <v>9.89</v>
      </c>
      <c r="F33" s="26">
        <v>1.65</v>
      </c>
      <c r="G33" s="36">
        <f t="shared" si="1"/>
        <v>8.24</v>
      </c>
    </row>
    <row r="34" spans="2:7" x14ac:dyDescent="0.2">
      <c r="B34" s="24">
        <v>45733</v>
      </c>
      <c r="C34" s="25" t="s">
        <v>19</v>
      </c>
      <c r="D34" s="37" t="s">
        <v>78</v>
      </c>
      <c r="E34" s="26">
        <v>18.04</v>
      </c>
      <c r="F34" s="26">
        <v>3</v>
      </c>
      <c r="G34" s="36">
        <f t="shared" si="1"/>
        <v>15.04</v>
      </c>
    </row>
    <row r="35" spans="2:7" x14ac:dyDescent="0.2">
      <c r="B35" s="24">
        <v>45745</v>
      </c>
      <c r="C35" s="25" t="s">
        <v>6</v>
      </c>
      <c r="D35" s="37" t="s">
        <v>79</v>
      </c>
      <c r="E35" s="26">
        <v>42.5</v>
      </c>
      <c r="F35" s="26">
        <v>0</v>
      </c>
      <c r="G35" s="36">
        <f t="shared" si="1"/>
        <v>42.5</v>
      </c>
    </row>
    <row r="36" spans="2:7" x14ac:dyDescent="0.2">
      <c r="B36" s="24">
        <v>45745</v>
      </c>
      <c r="C36" s="25" t="s">
        <v>6</v>
      </c>
      <c r="D36" s="37" t="s">
        <v>80</v>
      </c>
      <c r="E36" s="26">
        <v>11.96</v>
      </c>
      <c r="F36" s="26">
        <v>0</v>
      </c>
      <c r="G36" s="36">
        <f t="shared" si="1"/>
        <v>11.96</v>
      </c>
    </row>
    <row r="37" spans="2:7" x14ac:dyDescent="0.2">
      <c r="B37" s="24">
        <v>45747</v>
      </c>
      <c r="C37" s="25" t="s">
        <v>21</v>
      </c>
      <c r="D37" s="37" t="s">
        <v>101</v>
      </c>
      <c r="E37" s="26">
        <v>54.84</v>
      </c>
      <c r="F37" s="26">
        <v>0</v>
      </c>
      <c r="G37" s="36">
        <f t="shared" si="1"/>
        <v>54.84</v>
      </c>
    </row>
    <row r="38" spans="2:7" x14ac:dyDescent="0.2">
      <c r="B38" s="24">
        <v>45743</v>
      </c>
      <c r="C38" s="24" t="s">
        <v>100</v>
      </c>
      <c r="D38" s="37" t="s">
        <v>101</v>
      </c>
      <c r="E38" s="39">
        <v>33.950000000000003</v>
      </c>
      <c r="F38" s="39">
        <v>0</v>
      </c>
      <c r="G38" s="36">
        <f>E38-F38</f>
        <v>33.950000000000003</v>
      </c>
    </row>
    <row r="39" spans="2:7" x14ac:dyDescent="0.2">
      <c r="B39" s="24">
        <v>45750</v>
      </c>
      <c r="C39" s="24" t="s">
        <v>20</v>
      </c>
      <c r="D39" s="24" t="s">
        <v>99</v>
      </c>
      <c r="E39" s="39">
        <v>30</v>
      </c>
      <c r="F39" s="39">
        <v>0</v>
      </c>
      <c r="G39" s="36">
        <f>E39-F39</f>
        <v>30</v>
      </c>
    </row>
    <row r="40" spans="2:7" x14ac:dyDescent="0.2">
      <c r="B40" s="24">
        <v>45747</v>
      </c>
      <c r="C40" s="24" t="s">
        <v>18</v>
      </c>
      <c r="D40" s="24" t="s">
        <v>82</v>
      </c>
      <c r="E40" s="39">
        <v>202.5</v>
      </c>
      <c r="F40" s="39">
        <v>0</v>
      </c>
      <c r="G40" s="36">
        <f t="shared" si="1"/>
        <v>202.5</v>
      </c>
    </row>
    <row r="41" spans="2:7" x14ac:dyDescent="0.2">
      <c r="B41" s="24">
        <v>45747</v>
      </c>
      <c r="C41" s="24" t="s">
        <v>102</v>
      </c>
      <c r="D41" s="24" t="s">
        <v>103</v>
      </c>
      <c r="E41" s="39">
        <v>567.74</v>
      </c>
      <c r="F41" s="39">
        <v>94.62</v>
      </c>
      <c r="G41" s="36">
        <f t="shared" si="1"/>
        <v>473.12</v>
      </c>
    </row>
    <row r="42" spans="2:7" x14ac:dyDescent="0.2">
      <c r="B42" s="24">
        <v>45748</v>
      </c>
      <c r="C42" s="24" t="s">
        <v>81</v>
      </c>
      <c r="D42" s="24" t="s">
        <v>108</v>
      </c>
      <c r="E42" s="39">
        <v>314.7</v>
      </c>
      <c r="F42" s="39">
        <v>0</v>
      </c>
      <c r="G42" s="36">
        <f t="shared" si="1"/>
        <v>314.7</v>
      </c>
    </row>
    <row r="43" spans="2:7" x14ac:dyDescent="0.2">
      <c r="B43" s="24">
        <v>45755</v>
      </c>
      <c r="C43" s="24" t="s">
        <v>106</v>
      </c>
      <c r="D43" s="24" t="s">
        <v>107</v>
      </c>
      <c r="E43" s="39">
        <v>333.6</v>
      </c>
      <c r="F43" s="39">
        <v>55.6</v>
      </c>
      <c r="G43" s="36">
        <f t="shared" si="1"/>
        <v>278</v>
      </c>
    </row>
    <row r="44" spans="2:7" x14ac:dyDescent="0.2">
      <c r="B44" s="49">
        <v>45666</v>
      </c>
      <c r="C44" s="49" t="s">
        <v>13</v>
      </c>
      <c r="D44" s="49" t="s">
        <v>104</v>
      </c>
      <c r="E44" s="52">
        <v>56.44</v>
      </c>
      <c r="F44" s="52">
        <v>0</v>
      </c>
      <c r="G44" s="53">
        <f t="shared" si="1"/>
        <v>56.44</v>
      </c>
    </row>
    <row r="45" spans="2:7" x14ac:dyDescent="0.2">
      <c r="B45" s="49">
        <v>45747</v>
      </c>
      <c r="C45" s="49" t="s">
        <v>109</v>
      </c>
      <c r="D45" s="49" t="s">
        <v>110</v>
      </c>
      <c r="E45" s="52">
        <v>0</v>
      </c>
      <c r="F45" s="52">
        <v>0</v>
      </c>
      <c r="G45" s="53">
        <v>0</v>
      </c>
    </row>
    <row r="46" spans="2:7" x14ac:dyDescent="0.2">
      <c r="B46" s="49">
        <v>45777</v>
      </c>
      <c r="C46" s="50" t="s">
        <v>65</v>
      </c>
      <c r="D46" s="51" t="s">
        <v>66</v>
      </c>
      <c r="E46" s="52">
        <v>150</v>
      </c>
      <c r="F46" s="52">
        <v>0</v>
      </c>
      <c r="G46" s="53">
        <f t="shared" si="1"/>
        <v>150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2025-04-12T10:14:19Z</dcterms:modified>
  <cp:category/>
  <cp:contentStatus/>
</cp:coreProperties>
</file>