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oragbirch/Library/CloudStorage/Dropbox/Parish Council Meetings/20241114/"/>
    </mc:Choice>
  </mc:AlternateContent>
  <xr:revisionPtr revIDLastSave="0" documentId="13_ncr:1_{CB77A486-C2A1-9B4D-AA55-FBA9190EE560}" xr6:coauthVersionLast="47" xr6:coauthVersionMax="47" xr10:uidLastSave="{00000000-0000-0000-0000-000000000000}"/>
  <bookViews>
    <workbookView xWindow="0" yWindow="800" windowWidth="28800" windowHeight="15840" xr2:uid="{AB26E7B8-BCFC-4854-8046-64B64864905E}"/>
  </bookViews>
  <sheets>
    <sheet name="Summary" sheetId="1" r:id="rId1"/>
    <sheet name="Sheet2" sheetId="2" r:id="rId2"/>
  </sheets>
  <definedNames>
    <definedName name="_xlnm.Print_Area" localSheetId="0">Summary!$A$71:$F$75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" i="2" l="1"/>
  <c r="H8" i="2"/>
  <c r="H9" i="2"/>
  <c r="G19" i="2"/>
  <c r="G18" i="2"/>
  <c r="G17" i="2"/>
  <c r="G16" i="2"/>
  <c r="G15" i="2"/>
  <c r="G14" i="2"/>
  <c r="H41" i="1"/>
  <c r="H42" i="1"/>
  <c r="H43" i="1"/>
  <c r="F82" i="1" l="1"/>
  <c r="F81" i="1"/>
  <c r="F78" i="1"/>
  <c r="F79" i="1"/>
  <c r="F80" i="1"/>
  <c r="F77" i="1"/>
  <c r="H4" i="1"/>
  <c r="F76" i="1" l="1"/>
  <c r="H5" i="1" l="1"/>
  <c r="H6" i="1" s="1"/>
  <c r="H7" i="1" s="1"/>
  <c r="H8" i="1" s="1"/>
  <c r="H9" i="1" s="1"/>
  <c r="H10" i="1" s="1"/>
  <c r="H11" i="1" s="1"/>
  <c r="H12" i="1" s="1"/>
  <c r="H13" i="1" s="1"/>
  <c r="H14" i="1" s="1"/>
  <c r="H15" i="1" s="1"/>
  <c r="H16" i="1" s="1"/>
  <c r="H17" i="1" s="1"/>
  <c r="H18" i="1" s="1"/>
  <c r="H19" i="1" s="1"/>
  <c r="H20" i="1" s="1"/>
  <c r="H21" i="1" s="1"/>
  <c r="H22" i="1" s="1"/>
  <c r="H23" i="1" s="1"/>
  <c r="H24" i="1" s="1"/>
  <c r="H25" i="1" s="1"/>
  <c r="H26" i="1" s="1"/>
  <c r="H27" i="1" s="1"/>
  <c r="H28" i="1" s="1"/>
  <c r="H29" i="1" s="1"/>
  <c r="H30" i="1" s="1"/>
  <c r="H31" i="1" s="1"/>
  <c r="H32" i="1" l="1"/>
  <c r="H33" i="1" s="1"/>
  <c r="H34" i="1" s="1"/>
  <c r="H35" i="1" s="1"/>
  <c r="H36" i="1" s="1"/>
  <c r="H37" i="1" s="1"/>
  <c r="H38" i="1" s="1"/>
  <c r="H39" i="1" s="1"/>
  <c r="H40" i="1" s="1"/>
  <c r="H44" i="1" s="1"/>
  <c r="H48" i="1" s="1"/>
  <c r="H49" i="1" s="1"/>
  <c r="H6" i="2" l="1"/>
  <c r="F74" i="1" l="1"/>
  <c r="F75" i="1"/>
  <c r="F73" i="1"/>
  <c r="I5" i="2" l="1"/>
  <c r="H5" i="2" l="1"/>
  <c r="H4" i="2"/>
  <c r="I6" i="2" l="1"/>
  <c r="H50" i="1" l="1"/>
  <c r="H51" i="1" s="1"/>
  <c r="H52" i="1" s="1"/>
  <c r="H53" i="1" s="1"/>
  <c r="H54" i="1" s="1"/>
  <c r="H55" i="1" s="1"/>
  <c r="H56" i="1" s="1"/>
  <c r="H57" i="1" s="1"/>
  <c r="H58" i="1" s="1"/>
  <c r="H59" i="1" s="1"/>
  <c r="H60" i="1" s="1"/>
  <c r="H61" i="1" s="1"/>
  <c r="H62" i="1" s="1"/>
  <c r="H63" i="1" s="1"/>
  <c r="H64" i="1" s="1"/>
  <c r="H65" i="1" s="1"/>
  <c r="H66" i="1" s="1"/>
</calcChain>
</file>

<file path=xl/sharedStrings.xml><?xml version="1.0" encoding="utf-8"?>
<sst xmlns="http://schemas.openxmlformats.org/spreadsheetml/2006/main" count="258" uniqueCount="107">
  <si>
    <t>Who</t>
  </si>
  <si>
    <t>What</t>
  </si>
  <si>
    <t>Gross</t>
  </si>
  <si>
    <t>VAT</t>
  </si>
  <si>
    <t>NET</t>
  </si>
  <si>
    <t>Accts Yr</t>
  </si>
  <si>
    <t>Morag Birch</t>
  </si>
  <si>
    <t>Accruals</t>
  </si>
  <si>
    <t xml:space="preserve"> </t>
  </si>
  <si>
    <t>Balance</t>
  </si>
  <si>
    <t>NOTES:</t>
  </si>
  <si>
    <t>Date</t>
  </si>
  <si>
    <t>Invoices approved for payment but not yet cleared / Pending Receipts</t>
  </si>
  <si>
    <t>Business Stream</t>
  </si>
  <si>
    <t>HMRC Tax</t>
  </si>
  <si>
    <t>SIPC</t>
  </si>
  <si>
    <r>
      <t>Invoices/</t>
    </r>
    <r>
      <rPr>
        <b/>
        <sz val="14"/>
        <color theme="7" tint="-0.249977111117893"/>
        <rFont val="Arial"/>
        <family val="2"/>
      </rPr>
      <t>Expenditure requiring approval</t>
    </r>
  </si>
  <si>
    <t>2024-25</t>
  </si>
  <si>
    <t>Playsafe Playgrounds</t>
  </si>
  <si>
    <t>M H Kennedy &amp; Son</t>
  </si>
  <si>
    <t>Detailed Works</t>
  </si>
  <si>
    <t>Repair Stedham Sign Post</t>
  </si>
  <si>
    <t>Jessica Simon</t>
  </si>
  <si>
    <t>June 24 Grasscut</t>
  </si>
  <si>
    <t>Allotment Water Apr 2024-Jul 2024</t>
  </si>
  <si>
    <t xml:space="preserve">Open Garden Trail Maps-Printing </t>
  </si>
  <si>
    <t>HMRC(Tax Mnth 4 2024-25)</t>
  </si>
  <si>
    <t>Clerk: June Pay</t>
  </si>
  <si>
    <t>Morag Birch(Tax Mnth 4 2024-25)</t>
  </si>
  <si>
    <t>Clerk: June Expense</t>
  </si>
  <si>
    <t>RFO: June Pay</t>
  </si>
  <si>
    <t>July 24 Grasscut</t>
  </si>
  <si>
    <t>Moore East Midlands</t>
  </si>
  <si>
    <t>External Audit 2023-24</t>
  </si>
  <si>
    <t>Information Commissioner's Office</t>
  </si>
  <si>
    <t>WSCC</t>
  </si>
  <si>
    <t>Precept 2024-25 2nd Installment</t>
  </si>
  <si>
    <t>Annual Rent for Allotments &amp; CV Playground</t>
  </si>
  <si>
    <t>HMRC(Tax Mnth 5 2024-25)</t>
  </si>
  <si>
    <t>Clerk: July Pay</t>
  </si>
  <si>
    <t>Morag Birch(Tax Mnth 5 2024-25)</t>
  </si>
  <si>
    <t>Clerk: July Expense</t>
  </si>
  <si>
    <t>RFO: July Pay</t>
  </si>
  <si>
    <t>HMRC(Tax Mnth 6 2024-25)</t>
  </si>
  <si>
    <t>Clerk: August Pay</t>
  </si>
  <si>
    <t>Morag Birch(Tax Mnth 6 2024-25)</t>
  </si>
  <si>
    <t>Morag Birch(Tax Mnth 562024-25)</t>
  </si>
  <si>
    <t>Clerk: August Expense</t>
  </si>
  <si>
    <t>RFO: August Pay</t>
  </si>
  <si>
    <t>Removal of Wasps' nest CV Playground 23rd August</t>
  </si>
  <si>
    <t>August 24 Grasscut</t>
  </si>
  <si>
    <t>Annual Fee 2024-25</t>
  </si>
  <si>
    <t>Stedham Fingerpost upgrade</t>
  </si>
  <si>
    <t>Annual Playground Inspection</t>
  </si>
  <si>
    <t>Allotment 6A</t>
  </si>
  <si>
    <t>Allotment Rent 2024-25</t>
  </si>
  <si>
    <t>Allotment 8</t>
  </si>
  <si>
    <t>Allotment 5A</t>
  </si>
  <si>
    <t>Allotment 7</t>
  </si>
  <si>
    <t>Allotment 9</t>
  </si>
  <si>
    <t>Allotment 2A</t>
  </si>
  <si>
    <t>Allotment 4A</t>
  </si>
  <si>
    <t>Allotment 6</t>
  </si>
  <si>
    <t>Allotment 5</t>
  </si>
  <si>
    <t>New Gate &amp; Safamulch path &amp; Dome</t>
  </si>
  <si>
    <r>
      <t>Invoices/</t>
    </r>
    <r>
      <rPr>
        <b/>
        <sz val="11"/>
        <color theme="7" tint="-0.249977111117893"/>
        <rFont val="Arial"/>
        <family val="2"/>
      </rPr>
      <t xml:space="preserve">Expenditure </t>
    </r>
    <r>
      <rPr>
        <b/>
        <sz val="11"/>
        <color theme="1"/>
        <rFont val="Arial"/>
        <family val="2"/>
      </rPr>
      <t>requiring approval</t>
    </r>
  </si>
  <si>
    <t>Battery Charger for Christmas tree lights (estimate)</t>
  </si>
  <si>
    <t>Payments made since 1st July 2024</t>
  </si>
  <si>
    <t>Opening Balance 1st July 2024</t>
  </si>
  <si>
    <t>Income received since 1st July 2024</t>
  </si>
  <si>
    <t>Terry Stevens</t>
  </si>
  <si>
    <t>Mulled Wine_Float</t>
  </si>
  <si>
    <t>HMRC(Tax Mnth 7 2024-25)</t>
  </si>
  <si>
    <t>Clerk: September Pay</t>
  </si>
  <si>
    <t>Morag Birch(Tax Mnth 7 2024-25)</t>
  </si>
  <si>
    <t>Clerk: SeptemberExpense</t>
  </si>
  <si>
    <t>RFO: September Pay</t>
  </si>
  <si>
    <t>Grasscut September 2024</t>
  </si>
  <si>
    <t>2 x Land Registry Search @ £6</t>
  </si>
  <si>
    <t>Stedham Memorial Hall</t>
  </si>
  <si>
    <t>RBL Tommy Silouette</t>
  </si>
  <si>
    <t>Allotment Water Jul 2024-Oct 2024</t>
  </si>
  <si>
    <t>Allotment 1A</t>
  </si>
  <si>
    <t>Allotment Rent Overpayment2024-25</t>
  </si>
  <si>
    <t>Amanda Hollingshead</t>
  </si>
  <si>
    <t>Suggestion Box Replacement Locks</t>
  </si>
  <si>
    <t>Allotment 3&amp;4</t>
  </si>
  <si>
    <t>Allotment 10</t>
  </si>
  <si>
    <t>Allot Cash &amp; Overpayment</t>
  </si>
  <si>
    <t>Allotment 1</t>
  </si>
  <si>
    <t>October Pay (Clerk) (£13.00/hour)</t>
  </si>
  <si>
    <t>October Pay (RFO) (£13.00/hour)</t>
  </si>
  <si>
    <t>October Expenses (Clerk)</t>
  </si>
  <si>
    <t>Mulled Wine Spices etc</t>
  </si>
  <si>
    <t>M H Kennedy</t>
  </si>
  <si>
    <t>Grasscut Oct24</t>
  </si>
  <si>
    <t>Hall Hire to end Oct24</t>
  </si>
  <si>
    <t>Mulled Wine Gross Takings</t>
  </si>
  <si>
    <t>X-Net (Datacenta)</t>
  </si>
  <si>
    <t>10 x Email Accounts Annual Fee</t>
  </si>
  <si>
    <t>Bank Balance12th November 2024</t>
  </si>
  <si>
    <t>Newsletter Print</t>
  </si>
  <si>
    <t>66 x 2nd Class Stamps - Newsletter</t>
  </si>
  <si>
    <t>HOOLi Ltd, Midhurst</t>
  </si>
  <si>
    <t>Sainsbury</t>
  </si>
  <si>
    <t>RBL Poppy Donation</t>
  </si>
  <si>
    <t>Battery Charger for Christmas tree lights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</si>
</sst>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£&quot;* #,##0.00_-;\-&quot;£&quot;* #,##0.00_-;_-&quot;£&quot;* &quot;-&quot;??_-;_-@_-"/>
    <numFmt numFmtId="165" formatCode="&quot;£&quot;#,##0.00"/>
  </numFmts>
  <fonts count="14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sz val="14"/>
      <name val="Arial"/>
      <family val="2"/>
    </font>
    <font>
      <b/>
      <sz val="14"/>
      <color theme="7" tint="-0.249977111117893"/>
      <name val="Arial"/>
      <family val="2"/>
    </font>
    <font>
      <sz val="14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rgb="FF000000"/>
      <name val="Arial"/>
      <family val="2"/>
    </font>
    <font>
      <b/>
      <sz val="11"/>
      <color theme="7" tint="-0.249977111117893"/>
      <name val="Arial"/>
      <family val="2"/>
    </font>
    <font>
      <sz val="1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4C6E7"/>
        <bgColor rgb="FF000000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67">
    <xf numFmtId="0" fontId="0" fillId="0" borderId="0" xfId="0"/>
    <xf numFmtId="0" fontId="0" fillId="0" borderId="0" xfId="0" applyAlignment="1">
      <alignment horizontal="left" vertical="top"/>
    </xf>
    <xf numFmtId="164" fontId="1" fillId="0" borderId="0" xfId="1" applyFont="1" applyAlignment="1">
      <alignment horizontal="left" vertical="top"/>
    </xf>
    <xf numFmtId="164" fontId="4" fillId="0" borderId="0" xfId="1" applyFont="1" applyBorder="1" applyAlignment="1">
      <alignment horizontal="left" vertical="top"/>
    </xf>
    <xf numFmtId="14" fontId="5" fillId="0" borderId="1" xfId="0" applyNumberFormat="1" applyFont="1" applyBorder="1" applyAlignment="1">
      <alignment horizontal="left" vertical="top"/>
    </xf>
    <xf numFmtId="0" fontId="5" fillId="0" borderId="1" xfId="0" applyFont="1" applyBorder="1" applyAlignment="1">
      <alignment horizontal="left" vertical="top"/>
    </xf>
    <xf numFmtId="165" fontId="6" fillId="4" borderId="1" xfId="1" applyNumberFormat="1" applyFont="1" applyFill="1" applyBorder="1" applyAlignment="1">
      <alignment horizontal="right" vertical="top"/>
    </xf>
    <xf numFmtId="165" fontId="6" fillId="3" borderId="1" xfId="1" applyNumberFormat="1" applyFont="1" applyFill="1" applyBorder="1" applyAlignment="1">
      <alignment horizontal="right" vertical="top"/>
    </xf>
    <xf numFmtId="165" fontId="4" fillId="4" borderId="1" xfId="0" applyNumberFormat="1" applyFont="1" applyFill="1" applyBorder="1" applyAlignment="1">
      <alignment horizontal="right" vertical="top"/>
    </xf>
    <xf numFmtId="0" fontId="5" fillId="0" borderId="1" xfId="0" applyFont="1" applyBorder="1" applyAlignment="1">
      <alignment horizontal="left" vertical="top" wrapText="1"/>
    </xf>
    <xf numFmtId="164" fontId="5" fillId="0" borderId="0" xfId="1" applyFont="1" applyAlignment="1">
      <alignment horizontal="left" vertical="top"/>
    </xf>
    <xf numFmtId="164" fontId="5" fillId="0" borderId="1" xfId="1" applyFont="1" applyFill="1" applyBorder="1" applyAlignment="1">
      <alignment horizontal="left" vertical="top"/>
    </xf>
    <xf numFmtId="14" fontId="9" fillId="0" borderId="1" xfId="0" applyNumberFormat="1" applyFont="1" applyBorder="1" applyAlignment="1">
      <alignment horizontal="left" vertical="top"/>
    </xf>
    <xf numFmtId="0" fontId="9" fillId="0" borderId="1" xfId="0" applyFont="1" applyBorder="1"/>
    <xf numFmtId="0" fontId="9" fillId="0" borderId="1" xfId="0" applyFont="1" applyBorder="1" applyAlignment="1">
      <alignment horizontal="left" vertical="top"/>
    </xf>
    <xf numFmtId="164" fontId="9" fillId="0" borderId="1" xfId="0" applyNumberFormat="1" applyFont="1" applyBorder="1" applyAlignment="1">
      <alignment horizontal="left" vertical="top"/>
    </xf>
    <xf numFmtId="0" fontId="9" fillId="0" borderId="0" xfId="0" applyFont="1" applyAlignment="1">
      <alignment horizontal="left" vertical="top"/>
    </xf>
    <xf numFmtId="14" fontId="9" fillId="5" borderId="1" xfId="0" applyNumberFormat="1" applyFont="1" applyFill="1" applyBorder="1" applyAlignment="1">
      <alignment horizontal="left" vertical="top"/>
    </xf>
    <xf numFmtId="0" fontId="9" fillId="0" borderId="1" xfId="0" applyFont="1" applyBorder="1" applyAlignment="1">
      <alignment vertical="top"/>
    </xf>
    <xf numFmtId="14" fontId="10" fillId="0" borderId="1" xfId="0" applyNumberFormat="1" applyFont="1" applyBorder="1" applyAlignment="1">
      <alignment horizontal="left" vertical="top"/>
    </xf>
    <xf numFmtId="0" fontId="10" fillId="0" borderId="1" xfId="0" applyFont="1" applyBorder="1" applyAlignment="1">
      <alignment horizontal="left" vertical="top"/>
    </xf>
    <xf numFmtId="164" fontId="10" fillId="0" borderId="1" xfId="1" applyFont="1" applyBorder="1" applyAlignment="1">
      <alignment horizontal="left" vertical="top"/>
    </xf>
    <xf numFmtId="164" fontId="9" fillId="0" borderId="1" xfId="1" applyFont="1" applyFill="1" applyBorder="1" applyAlignment="1">
      <alignment horizontal="left" vertical="top"/>
    </xf>
    <xf numFmtId="164" fontId="9" fillId="0" borderId="2" xfId="0" applyNumberFormat="1" applyFont="1" applyBorder="1" applyAlignment="1">
      <alignment horizontal="left" vertical="top"/>
    </xf>
    <xf numFmtId="14" fontId="11" fillId="0" borderId="1" xfId="0" applyNumberFormat="1" applyFont="1" applyBorder="1" applyAlignment="1">
      <alignment horizontal="left" vertical="top"/>
    </xf>
    <xf numFmtId="0" fontId="11" fillId="0" borderId="6" xfId="0" applyFont="1" applyBorder="1"/>
    <xf numFmtId="0" fontId="11" fillId="0" borderId="6" xfId="0" applyFont="1" applyBorder="1" applyAlignment="1">
      <alignment horizontal="left" vertical="top"/>
    </xf>
    <xf numFmtId="14" fontId="11" fillId="0" borderId="7" xfId="0" applyNumberFormat="1" applyFont="1" applyBorder="1" applyAlignment="1">
      <alignment horizontal="left" vertical="top"/>
    </xf>
    <xf numFmtId="0" fontId="11" fillId="0" borderId="8" xfId="0" applyFont="1" applyBorder="1"/>
    <xf numFmtId="0" fontId="11" fillId="0" borderId="9" xfId="0" applyFont="1" applyBorder="1"/>
    <xf numFmtId="0" fontId="11" fillId="0" borderId="8" xfId="0" applyFont="1" applyBorder="1" applyAlignment="1">
      <alignment horizontal="left" vertical="top"/>
    </xf>
    <xf numFmtId="14" fontId="9" fillId="2" borderId="1" xfId="0" applyNumberFormat="1" applyFont="1" applyFill="1" applyBorder="1" applyAlignment="1">
      <alignment horizontal="left" vertical="top"/>
    </xf>
    <xf numFmtId="14" fontId="9" fillId="0" borderId="0" xfId="0" applyNumberFormat="1" applyFont="1" applyAlignment="1">
      <alignment vertical="top"/>
    </xf>
    <xf numFmtId="14" fontId="10" fillId="0" borderId="0" xfId="0" applyNumberFormat="1" applyFont="1" applyAlignment="1">
      <alignment horizontal="left" vertical="top"/>
    </xf>
    <xf numFmtId="164" fontId="9" fillId="0" borderId="0" xfId="1" applyFont="1" applyAlignment="1">
      <alignment horizontal="left" vertical="top"/>
    </xf>
    <xf numFmtId="164" fontId="13" fillId="0" borderId="1" xfId="1" applyFont="1" applyFill="1" applyBorder="1" applyAlignment="1">
      <alignment horizontal="left" vertical="top"/>
    </xf>
    <xf numFmtId="0" fontId="9" fillId="0" borderId="1" xfId="0" applyFont="1" applyBorder="1" applyAlignment="1">
      <alignment horizontal="left" vertical="top" wrapText="1"/>
    </xf>
    <xf numFmtId="14" fontId="9" fillId="0" borderId="0" xfId="0" applyNumberFormat="1" applyFont="1" applyAlignment="1">
      <alignment horizontal="left" vertical="top"/>
    </xf>
    <xf numFmtId="165" fontId="6" fillId="6" borderId="1" xfId="1" applyNumberFormat="1" applyFont="1" applyFill="1" applyBorder="1" applyAlignment="1">
      <alignment horizontal="right" vertical="top"/>
    </xf>
    <xf numFmtId="164" fontId="9" fillId="0" borderId="0" xfId="0" applyNumberFormat="1" applyFont="1" applyAlignment="1">
      <alignment horizontal="left" vertical="top"/>
    </xf>
    <xf numFmtId="14" fontId="9" fillId="5" borderId="4" xfId="0" applyNumberFormat="1" applyFont="1" applyFill="1" applyBorder="1" applyAlignment="1">
      <alignment horizontal="left" vertical="top"/>
    </xf>
    <xf numFmtId="0" fontId="9" fillId="0" borderId="4" xfId="0" applyFont="1" applyBorder="1" applyAlignment="1">
      <alignment vertical="top"/>
    </xf>
    <xf numFmtId="0" fontId="9" fillId="0" borderId="10" xfId="0" applyFont="1" applyBorder="1" applyAlignment="1">
      <alignment vertical="top"/>
    </xf>
    <xf numFmtId="0" fontId="11" fillId="0" borderId="1" xfId="0" applyFont="1" applyBorder="1" applyAlignment="1">
      <alignment vertical="top"/>
    </xf>
    <xf numFmtId="14" fontId="11" fillId="7" borderId="1" xfId="0" applyNumberFormat="1" applyFont="1" applyFill="1" applyBorder="1" applyAlignment="1">
      <alignment horizontal="left" vertical="top"/>
    </xf>
    <xf numFmtId="0" fontId="11" fillId="0" borderId="6" xfId="0" applyFont="1" applyBorder="1" applyAlignment="1">
      <alignment vertical="top"/>
    </xf>
    <xf numFmtId="164" fontId="9" fillId="0" borderId="1" xfId="1" applyFont="1" applyBorder="1" applyAlignment="1">
      <alignment horizontal="left" vertical="top"/>
    </xf>
    <xf numFmtId="0" fontId="9" fillId="4" borderId="1" xfId="0" applyFont="1" applyFill="1" applyBorder="1" applyAlignment="1">
      <alignment vertical="top"/>
    </xf>
    <xf numFmtId="0" fontId="9" fillId="4" borderId="1" xfId="0" applyFont="1" applyFill="1" applyBorder="1" applyAlignment="1">
      <alignment horizontal="left" vertical="top"/>
    </xf>
    <xf numFmtId="0" fontId="9" fillId="4" borderId="4" xfId="0" applyFont="1" applyFill="1" applyBorder="1" applyAlignment="1">
      <alignment vertical="top"/>
    </xf>
    <xf numFmtId="0" fontId="9" fillId="4" borderId="9" xfId="0" applyFont="1" applyFill="1" applyBorder="1" applyAlignment="1">
      <alignment vertical="top"/>
    </xf>
    <xf numFmtId="164" fontId="6" fillId="0" borderId="1" xfId="1" applyFont="1" applyFill="1" applyBorder="1" applyAlignment="1">
      <alignment horizontal="left" vertical="top"/>
    </xf>
    <xf numFmtId="164" fontId="5" fillId="0" borderId="1" xfId="1" applyFont="1" applyBorder="1" applyAlignment="1">
      <alignment horizontal="left" vertical="top"/>
    </xf>
    <xf numFmtId="14" fontId="9" fillId="0" borderId="7" xfId="0" applyNumberFormat="1" applyFont="1" applyBorder="1" applyAlignment="1">
      <alignment horizontal="left" vertical="top"/>
    </xf>
    <xf numFmtId="0" fontId="9" fillId="0" borderId="7" xfId="0" applyFont="1" applyBorder="1" applyAlignment="1">
      <alignment horizontal="left" vertical="top"/>
    </xf>
    <xf numFmtId="14" fontId="4" fillId="0" borderId="1" xfId="0" applyNumberFormat="1" applyFont="1" applyBorder="1" applyAlignment="1">
      <alignment horizontal="left" vertical="top"/>
    </xf>
    <xf numFmtId="0" fontId="4" fillId="0" borderId="1" xfId="0" applyFont="1" applyBorder="1" applyAlignment="1">
      <alignment horizontal="left" vertical="top"/>
    </xf>
    <xf numFmtId="164" fontId="4" fillId="0" borderId="1" xfId="1" applyFont="1" applyBorder="1" applyAlignment="1">
      <alignment horizontal="left" vertical="top"/>
    </xf>
    <xf numFmtId="164" fontId="4" fillId="0" borderId="1" xfId="1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/>
    </xf>
    <xf numFmtId="165" fontId="4" fillId="3" borderId="1" xfId="1" applyNumberFormat="1" applyFont="1" applyFill="1" applyBorder="1" applyAlignment="1">
      <alignment horizontal="right" vertical="top"/>
    </xf>
    <xf numFmtId="165" fontId="8" fillId="0" borderId="1" xfId="0" applyNumberFormat="1" applyFont="1" applyBorder="1" applyAlignment="1">
      <alignment horizontal="left" vertical="top"/>
    </xf>
    <xf numFmtId="0" fontId="10" fillId="0" borderId="2" xfId="0" applyFont="1" applyBorder="1" applyAlignment="1">
      <alignment horizontal="center" vertical="top"/>
    </xf>
    <xf numFmtId="0" fontId="10" fillId="0" borderId="5" xfId="0" applyFont="1" applyBorder="1" applyAlignment="1">
      <alignment horizontal="center" vertical="top"/>
    </xf>
    <xf numFmtId="0" fontId="10" fillId="0" borderId="3" xfId="0" applyFont="1" applyBorder="1" applyAlignment="1">
      <alignment horizontal="center" vertical="top"/>
    </xf>
    <xf numFmtId="0" fontId="10" fillId="0" borderId="6" xfId="0" applyFont="1" applyBorder="1" applyAlignment="1">
      <alignment horizontal="center" vertical="top"/>
    </xf>
    <xf numFmtId="14" fontId="4" fillId="0" borderId="0" xfId="0" applyNumberFormat="1" applyFont="1" applyAlignment="1">
      <alignment horizontal="left" vertical="top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011893"/>
      <color rgb="FF043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D106D3-03B4-4E48-B56C-E48D90CAC3A4}">
  <sheetPr>
    <pageSetUpPr fitToPage="1"/>
  </sheetPr>
  <dimension ref="A1:I89"/>
  <sheetViews>
    <sheetView tabSelected="1" zoomScale="130" zoomScaleNormal="130" workbookViewId="0">
      <pane xSplit="1" ySplit="2" topLeftCell="B66" activePane="bottomRight" state="frozen"/>
      <selection pane="topRight" activeCell="B1" sqref="B1"/>
      <selection pane="bottomLeft" activeCell="A4" sqref="A4"/>
      <selection pane="bottomRight" activeCell="A72" sqref="A72:F82"/>
    </sheetView>
  </sheetViews>
  <sheetFormatPr baseColWidth="10" defaultColWidth="8.83203125" defaultRowHeight="14" x14ac:dyDescent="0.2"/>
  <cols>
    <col min="1" max="1" width="14.6640625" style="37" customWidth="1"/>
    <col min="2" max="2" width="27.5" style="16" customWidth="1"/>
    <col min="3" max="3" width="40.33203125" style="16" customWidth="1"/>
    <col min="4" max="6" width="13.1640625" style="34" customWidth="1"/>
    <col min="7" max="7" width="9.33203125" style="16" customWidth="1"/>
    <col min="8" max="8" width="15" style="16" customWidth="1"/>
    <col min="9" max="9" width="11" style="16" customWidth="1"/>
    <col min="10" max="10" width="11.33203125" style="16" bestFit="1" customWidth="1"/>
    <col min="11" max="16384" width="8.83203125" style="16"/>
  </cols>
  <sheetData>
    <row r="1" spans="1:9" x14ac:dyDescent="0.2">
      <c r="A1" s="62" t="s">
        <v>67</v>
      </c>
      <c r="B1" s="62"/>
      <c r="C1" s="62"/>
      <c r="D1" s="62"/>
      <c r="E1" s="62"/>
      <c r="F1" s="62"/>
      <c r="G1" s="62"/>
      <c r="H1" s="62"/>
    </row>
    <row r="2" spans="1:9" x14ac:dyDescent="0.2">
      <c r="A2" s="19" t="s">
        <v>11</v>
      </c>
      <c r="B2" s="20" t="s">
        <v>0</v>
      </c>
      <c r="C2" s="20" t="s">
        <v>1</v>
      </c>
      <c r="D2" s="21" t="s">
        <v>2</v>
      </c>
      <c r="E2" s="21" t="s">
        <v>3</v>
      </c>
      <c r="F2" s="21" t="s">
        <v>4</v>
      </c>
      <c r="G2" s="20" t="s">
        <v>5</v>
      </c>
      <c r="H2" s="21" t="s">
        <v>9</v>
      </c>
    </row>
    <row r="3" spans="1:9" x14ac:dyDescent="0.2">
      <c r="A3" s="12"/>
      <c r="B3" s="14"/>
      <c r="C3" s="14"/>
      <c r="D3" s="22"/>
      <c r="E3" s="22"/>
      <c r="F3" s="22"/>
      <c r="G3" s="14"/>
      <c r="H3" s="15">
        <v>24734.62</v>
      </c>
      <c r="I3" s="16" t="s">
        <v>68</v>
      </c>
    </row>
    <row r="4" spans="1:9" x14ac:dyDescent="0.15">
      <c r="A4" s="12">
        <v>45475</v>
      </c>
      <c r="B4" s="13" t="s">
        <v>20</v>
      </c>
      <c r="C4" s="14" t="s">
        <v>21</v>
      </c>
      <c r="D4" s="23">
        <v>690</v>
      </c>
      <c r="E4" s="23"/>
      <c r="F4" s="23">
        <v>690</v>
      </c>
      <c r="G4" s="13" t="s">
        <v>17</v>
      </c>
      <c r="H4" s="15">
        <f>H3-D4</f>
        <v>24044.62</v>
      </c>
    </row>
    <row r="5" spans="1:9" x14ac:dyDescent="0.15">
      <c r="A5" s="24">
        <v>45492</v>
      </c>
      <c r="B5" s="25" t="s">
        <v>19</v>
      </c>
      <c r="C5" s="26" t="s">
        <v>23</v>
      </c>
      <c r="D5" s="23">
        <v>991.45</v>
      </c>
      <c r="E5" s="23">
        <v>165.25</v>
      </c>
      <c r="F5" s="23">
        <v>826.2</v>
      </c>
      <c r="G5" s="13" t="s">
        <v>17</v>
      </c>
      <c r="H5" s="15">
        <f t="shared" ref="H5:H44" si="0">H4-D5</f>
        <v>23053.17</v>
      </c>
    </row>
    <row r="6" spans="1:9" x14ac:dyDescent="0.15">
      <c r="A6" s="27">
        <v>45492</v>
      </c>
      <c r="B6" s="28" t="s">
        <v>13</v>
      </c>
      <c r="C6" s="29" t="s">
        <v>24</v>
      </c>
      <c r="D6" s="23">
        <v>83.8</v>
      </c>
      <c r="E6" s="23"/>
      <c r="F6" s="23">
        <v>83.8</v>
      </c>
      <c r="G6" s="13" t="s">
        <v>17</v>
      </c>
      <c r="H6" s="15">
        <f t="shared" si="0"/>
        <v>22969.37</v>
      </c>
    </row>
    <row r="7" spans="1:9" x14ac:dyDescent="0.15">
      <c r="A7" s="27">
        <v>45492</v>
      </c>
      <c r="B7" s="28" t="s">
        <v>22</v>
      </c>
      <c r="C7" s="26" t="s">
        <v>25</v>
      </c>
      <c r="D7" s="23">
        <v>160</v>
      </c>
      <c r="E7" s="23"/>
      <c r="F7" s="23">
        <v>160</v>
      </c>
      <c r="G7" s="13" t="s">
        <v>17</v>
      </c>
      <c r="H7" s="15">
        <f t="shared" si="0"/>
        <v>22809.37</v>
      </c>
    </row>
    <row r="8" spans="1:9" x14ac:dyDescent="0.15">
      <c r="A8" s="27">
        <v>45492</v>
      </c>
      <c r="B8" s="28" t="s">
        <v>26</v>
      </c>
      <c r="C8" s="30" t="s">
        <v>27</v>
      </c>
      <c r="D8" s="23">
        <v>72.8</v>
      </c>
      <c r="E8" s="23"/>
      <c r="F8" s="23">
        <v>72.8</v>
      </c>
      <c r="G8" s="13" t="s">
        <v>17</v>
      </c>
      <c r="H8" s="15">
        <f t="shared" si="0"/>
        <v>22736.57</v>
      </c>
    </row>
    <row r="9" spans="1:9" x14ac:dyDescent="0.15">
      <c r="A9" s="27">
        <v>45492</v>
      </c>
      <c r="B9" s="28" t="s">
        <v>28</v>
      </c>
      <c r="C9" s="30" t="s">
        <v>27</v>
      </c>
      <c r="D9" s="23">
        <v>291.2</v>
      </c>
      <c r="E9" s="23"/>
      <c r="F9" s="23">
        <v>291.2</v>
      </c>
      <c r="G9" s="13" t="s">
        <v>17</v>
      </c>
      <c r="H9" s="15">
        <f t="shared" si="0"/>
        <v>22445.37</v>
      </c>
    </row>
    <row r="10" spans="1:9" x14ac:dyDescent="0.15">
      <c r="A10" s="27">
        <v>45492</v>
      </c>
      <c r="B10" s="28" t="s">
        <v>28</v>
      </c>
      <c r="C10" s="30" t="s">
        <v>29</v>
      </c>
      <c r="D10" s="23">
        <v>2.25</v>
      </c>
      <c r="E10" s="23"/>
      <c r="F10" s="23">
        <v>2.25</v>
      </c>
      <c r="G10" s="13" t="s">
        <v>17</v>
      </c>
      <c r="H10" s="15">
        <f t="shared" si="0"/>
        <v>22443.119999999999</v>
      </c>
    </row>
    <row r="11" spans="1:9" x14ac:dyDescent="0.15">
      <c r="A11" s="27">
        <v>45492</v>
      </c>
      <c r="B11" s="28" t="s">
        <v>26</v>
      </c>
      <c r="C11" s="30" t="s">
        <v>30</v>
      </c>
      <c r="D11" s="23">
        <v>31.2</v>
      </c>
      <c r="E11" s="23"/>
      <c r="F11" s="23">
        <v>31.2</v>
      </c>
      <c r="G11" s="13" t="s">
        <v>17</v>
      </c>
      <c r="H11" s="15">
        <f t="shared" si="0"/>
        <v>22411.919999999998</v>
      </c>
    </row>
    <row r="12" spans="1:9" x14ac:dyDescent="0.15">
      <c r="A12" s="27">
        <v>45492</v>
      </c>
      <c r="B12" s="28" t="s">
        <v>28</v>
      </c>
      <c r="C12" s="30" t="s">
        <v>30</v>
      </c>
      <c r="D12" s="23">
        <v>124.8</v>
      </c>
      <c r="E12" s="23"/>
      <c r="F12" s="23">
        <v>124.8</v>
      </c>
      <c r="G12" s="13" t="s">
        <v>17</v>
      </c>
      <c r="H12" s="15">
        <f t="shared" si="0"/>
        <v>22287.119999999999</v>
      </c>
    </row>
    <row r="13" spans="1:9" x14ac:dyDescent="0.15">
      <c r="A13" s="27">
        <v>45518</v>
      </c>
      <c r="B13" s="28" t="s">
        <v>19</v>
      </c>
      <c r="C13" s="30" t="s">
        <v>31</v>
      </c>
      <c r="D13" s="23">
        <v>495.74</v>
      </c>
      <c r="E13" s="23">
        <v>82.62</v>
      </c>
      <c r="F13" s="23">
        <v>413.12</v>
      </c>
      <c r="G13" s="13" t="s">
        <v>17</v>
      </c>
      <c r="H13" s="15">
        <f t="shared" si="0"/>
        <v>21791.379999999997</v>
      </c>
    </row>
    <row r="14" spans="1:9" x14ac:dyDescent="0.15">
      <c r="A14" s="27">
        <v>45527</v>
      </c>
      <c r="B14" s="28" t="s">
        <v>32</v>
      </c>
      <c r="C14" s="30" t="s">
        <v>33</v>
      </c>
      <c r="D14" s="23">
        <v>252</v>
      </c>
      <c r="E14" s="23">
        <v>42</v>
      </c>
      <c r="F14" s="23">
        <v>210</v>
      </c>
      <c r="G14" s="13" t="s">
        <v>17</v>
      </c>
      <c r="H14" s="15">
        <f t="shared" si="0"/>
        <v>21539.379999999997</v>
      </c>
    </row>
    <row r="15" spans="1:9" x14ac:dyDescent="0.15">
      <c r="A15" s="12">
        <v>45551</v>
      </c>
      <c r="B15" s="18" t="s">
        <v>35</v>
      </c>
      <c r="C15" s="14" t="s">
        <v>37</v>
      </c>
      <c r="D15" s="23">
        <v>400</v>
      </c>
      <c r="E15" s="23">
        <v>0</v>
      </c>
      <c r="F15" s="23">
        <v>400</v>
      </c>
      <c r="G15" s="13" t="s">
        <v>17</v>
      </c>
      <c r="H15" s="15">
        <f t="shared" si="0"/>
        <v>21139.379999999997</v>
      </c>
    </row>
    <row r="16" spans="1:9" x14ac:dyDescent="0.15">
      <c r="A16" s="12">
        <v>45551</v>
      </c>
      <c r="B16" s="18" t="s">
        <v>38</v>
      </c>
      <c r="C16" s="14" t="s">
        <v>39</v>
      </c>
      <c r="D16" s="23">
        <v>72.8</v>
      </c>
      <c r="E16" s="23">
        <v>0</v>
      </c>
      <c r="F16" s="23">
        <v>72.8</v>
      </c>
      <c r="G16" s="13" t="s">
        <v>17</v>
      </c>
      <c r="H16" s="15">
        <f t="shared" si="0"/>
        <v>21066.579999999998</v>
      </c>
    </row>
    <row r="17" spans="1:8" x14ac:dyDescent="0.15">
      <c r="A17" s="12">
        <v>45551</v>
      </c>
      <c r="B17" s="18" t="s">
        <v>40</v>
      </c>
      <c r="C17" s="14" t="s">
        <v>39</v>
      </c>
      <c r="D17" s="23">
        <v>291.2</v>
      </c>
      <c r="E17" s="23">
        <v>0</v>
      </c>
      <c r="F17" s="23">
        <v>291.2</v>
      </c>
      <c r="G17" s="13" t="s">
        <v>17</v>
      </c>
      <c r="H17" s="15">
        <f t="shared" si="0"/>
        <v>20775.379999999997</v>
      </c>
    </row>
    <row r="18" spans="1:8" x14ac:dyDescent="0.15">
      <c r="A18" s="12">
        <v>45551</v>
      </c>
      <c r="B18" s="18" t="s">
        <v>40</v>
      </c>
      <c r="C18" s="14" t="s">
        <v>41</v>
      </c>
      <c r="D18" s="23">
        <v>1.1299999999999999</v>
      </c>
      <c r="E18" s="23">
        <v>0</v>
      </c>
      <c r="F18" s="23">
        <v>1.1299999999999999</v>
      </c>
      <c r="G18" s="13" t="s">
        <v>17</v>
      </c>
      <c r="H18" s="15">
        <f t="shared" si="0"/>
        <v>20774.249999999996</v>
      </c>
    </row>
    <row r="19" spans="1:8" x14ac:dyDescent="0.15">
      <c r="A19" s="12">
        <v>45551</v>
      </c>
      <c r="B19" s="18" t="s">
        <v>26</v>
      </c>
      <c r="C19" s="14" t="s">
        <v>42</v>
      </c>
      <c r="D19" s="23">
        <v>31.2</v>
      </c>
      <c r="E19" s="23">
        <v>0</v>
      </c>
      <c r="F19" s="23">
        <v>31.2</v>
      </c>
      <c r="G19" s="13" t="s">
        <v>17</v>
      </c>
      <c r="H19" s="15">
        <f t="shared" si="0"/>
        <v>20743.049999999996</v>
      </c>
    </row>
    <row r="20" spans="1:8" x14ac:dyDescent="0.15">
      <c r="A20" s="12">
        <v>45551</v>
      </c>
      <c r="B20" s="18" t="s">
        <v>40</v>
      </c>
      <c r="C20" s="14" t="s">
        <v>42</v>
      </c>
      <c r="D20" s="23">
        <v>124.8</v>
      </c>
      <c r="E20" s="23">
        <v>0</v>
      </c>
      <c r="F20" s="23">
        <v>124.8</v>
      </c>
      <c r="G20" s="13" t="s">
        <v>17</v>
      </c>
      <c r="H20" s="15">
        <f t="shared" si="0"/>
        <v>20618.249999999996</v>
      </c>
    </row>
    <row r="21" spans="1:8" x14ac:dyDescent="0.15">
      <c r="A21" s="12">
        <v>45551</v>
      </c>
      <c r="B21" s="18" t="s">
        <v>43</v>
      </c>
      <c r="C21" s="14" t="s">
        <v>44</v>
      </c>
      <c r="D21" s="23">
        <v>72.8</v>
      </c>
      <c r="E21" s="23">
        <v>0</v>
      </c>
      <c r="F21" s="23">
        <v>72.8</v>
      </c>
      <c r="G21" s="13" t="s">
        <v>17</v>
      </c>
      <c r="H21" s="15">
        <f t="shared" si="0"/>
        <v>20545.449999999997</v>
      </c>
    </row>
    <row r="22" spans="1:8" x14ac:dyDescent="0.15">
      <c r="A22" s="12">
        <v>45551</v>
      </c>
      <c r="B22" s="18" t="s">
        <v>45</v>
      </c>
      <c r="C22" s="14" t="s">
        <v>44</v>
      </c>
      <c r="D22" s="23">
        <v>291.2</v>
      </c>
      <c r="E22" s="23">
        <v>0</v>
      </c>
      <c r="F22" s="23">
        <v>291.2</v>
      </c>
      <c r="G22" s="13" t="s">
        <v>17</v>
      </c>
      <c r="H22" s="15">
        <f t="shared" si="0"/>
        <v>20254.249999999996</v>
      </c>
    </row>
    <row r="23" spans="1:8" x14ac:dyDescent="0.15">
      <c r="A23" s="12">
        <v>45551</v>
      </c>
      <c r="B23" s="18" t="s">
        <v>46</v>
      </c>
      <c r="C23" s="14" t="s">
        <v>47</v>
      </c>
      <c r="D23" s="23">
        <v>2.25</v>
      </c>
      <c r="E23" s="23">
        <v>0</v>
      </c>
      <c r="F23" s="23">
        <v>2.25</v>
      </c>
      <c r="G23" s="13" t="s">
        <v>17</v>
      </c>
      <c r="H23" s="15">
        <f t="shared" si="0"/>
        <v>20251.999999999996</v>
      </c>
    </row>
    <row r="24" spans="1:8" x14ac:dyDescent="0.15">
      <c r="A24" s="12">
        <v>45551</v>
      </c>
      <c r="B24" s="18" t="s">
        <v>43</v>
      </c>
      <c r="C24" s="14" t="s">
        <v>48</v>
      </c>
      <c r="D24" s="23">
        <v>31.2</v>
      </c>
      <c r="E24" s="23">
        <v>0</v>
      </c>
      <c r="F24" s="23">
        <v>31.2</v>
      </c>
      <c r="G24" s="13" t="s">
        <v>17</v>
      </c>
      <c r="H24" s="15">
        <f t="shared" si="0"/>
        <v>20220.799999999996</v>
      </c>
    </row>
    <row r="25" spans="1:8" x14ac:dyDescent="0.15">
      <c r="A25" s="12">
        <v>45551</v>
      </c>
      <c r="B25" s="18" t="s">
        <v>45</v>
      </c>
      <c r="C25" s="14" t="s">
        <v>48</v>
      </c>
      <c r="D25" s="23">
        <v>124.8</v>
      </c>
      <c r="E25" s="23">
        <v>0</v>
      </c>
      <c r="F25" s="23">
        <v>124.8</v>
      </c>
      <c r="G25" s="13" t="s">
        <v>17</v>
      </c>
      <c r="H25" s="15">
        <f t="shared" si="0"/>
        <v>20095.999999999996</v>
      </c>
    </row>
    <row r="26" spans="1:8" x14ac:dyDescent="0.15">
      <c r="A26" s="12">
        <v>45551</v>
      </c>
      <c r="B26" s="18" t="s">
        <v>6</v>
      </c>
      <c r="C26" s="14" t="s">
        <v>49</v>
      </c>
      <c r="D26" s="23">
        <v>60</v>
      </c>
      <c r="E26" s="23">
        <v>0</v>
      </c>
      <c r="F26" s="23">
        <v>60</v>
      </c>
      <c r="G26" s="13" t="s">
        <v>17</v>
      </c>
      <c r="H26" s="15">
        <f t="shared" si="0"/>
        <v>20035.999999999996</v>
      </c>
    </row>
    <row r="27" spans="1:8" x14ac:dyDescent="0.15">
      <c r="A27" s="12">
        <v>45551</v>
      </c>
      <c r="B27" s="18" t="s">
        <v>19</v>
      </c>
      <c r="C27" s="14" t="s">
        <v>50</v>
      </c>
      <c r="D27" s="23">
        <v>991.49</v>
      </c>
      <c r="E27" s="23">
        <v>165.25</v>
      </c>
      <c r="F27" s="23">
        <v>826.24</v>
      </c>
      <c r="G27" s="13" t="s">
        <v>17</v>
      </c>
      <c r="H27" s="15">
        <f t="shared" si="0"/>
        <v>19044.509999999995</v>
      </c>
    </row>
    <row r="28" spans="1:8" x14ac:dyDescent="0.15">
      <c r="A28" s="12">
        <v>45562</v>
      </c>
      <c r="B28" s="18" t="s">
        <v>34</v>
      </c>
      <c r="C28" s="14" t="s">
        <v>51</v>
      </c>
      <c r="D28" s="23">
        <v>35</v>
      </c>
      <c r="E28" s="23">
        <v>0</v>
      </c>
      <c r="F28" s="23">
        <v>35</v>
      </c>
      <c r="G28" s="13" t="s">
        <v>17</v>
      </c>
      <c r="H28" s="15">
        <f t="shared" si="0"/>
        <v>19009.509999999995</v>
      </c>
    </row>
    <row r="29" spans="1:8" x14ac:dyDescent="0.15">
      <c r="A29" s="12">
        <v>45565</v>
      </c>
      <c r="B29" s="18" t="s">
        <v>18</v>
      </c>
      <c r="C29" s="14" t="s">
        <v>52</v>
      </c>
      <c r="D29" s="23">
        <v>771.6</v>
      </c>
      <c r="E29" s="23">
        <v>128.6</v>
      </c>
      <c r="F29" s="23">
        <v>643</v>
      </c>
      <c r="G29" s="13" t="s">
        <v>17</v>
      </c>
      <c r="H29" s="15">
        <f t="shared" si="0"/>
        <v>18237.909999999996</v>
      </c>
    </row>
    <row r="30" spans="1:8" x14ac:dyDescent="0.15">
      <c r="A30" s="12">
        <v>45565</v>
      </c>
      <c r="B30" s="18" t="s">
        <v>18</v>
      </c>
      <c r="C30" s="14" t="s">
        <v>53</v>
      </c>
      <c r="D30" s="23">
        <v>403.2</v>
      </c>
      <c r="E30" s="23">
        <v>67.2</v>
      </c>
      <c r="F30" s="23">
        <v>336</v>
      </c>
      <c r="G30" s="13" t="s">
        <v>17</v>
      </c>
      <c r="H30" s="15">
        <f t="shared" si="0"/>
        <v>17834.709999999995</v>
      </c>
    </row>
    <row r="31" spans="1:8" x14ac:dyDescent="0.15">
      <c r="A31" s="12">
        <v>45572</v>
      </c>
      <c r="B31" s="18" t="s">
        <v>18</v>
      </c>
      <c r="C31" s="14" t="s">
        <v>64</v>
      </c>
      <c r="D31" s="23">
        <v>5895.6</v>
      </c>
      <c r="E31" s="23">
        <v>982.6</v>
      </c>
      <c r="F31" s="23">
        <v>4913</v>
      </c>
      <c r="G31" s="13" t="s">
        <v>17</v>
      </c>
      <c r="H31" s="15">
        <f t="shared" si="0"/>
        <v>11939.109999999995</v>
      </c>
    </row>
    <row r="32" spans="1:8" x14ac:dyDescent="0.15">
      <c r="A32" s="17">
        <v>45581</v>
      </c>
      <c r="B32" s="18" t="s">
        <v>70</v>
      </c>
      <c r="C32" s="14" t="s">
        <v>71</v>
      </c>
      <c r="D32" s="23">
        <v>122.59</v>
      </c>
      <c r="E32" s="23">
        <v>15.43</v>
      </c>
      <c r="F32" s="23">
        <v>107.16</v>
      </c>
      <c r="G32" s="13" t="s">
        <v>17</v>
      </c>
      <c r="H32" s="15">
        <f t="shared" si="0"/>
        <v>11816.519999999995</v>
      </c>
    </row>
    <row r="33" spans="1:8" x14ac:dyDescent="0.15">
      <c r="A33" s="17">
        <v>45581</v>
      </c>
      <c r="B33" s="18" t="s">
        <v>72</v>
      </c>
      <c r="C33" s="14" t="s">
        <v>73</v>
      </c>
      <c r="D33" s="23">
        <v>72.8</v>
      </c>
      <c r="E33" s="23"/>
      <c r="F33" s="23">
        <v>72.8</v>
      </c>
      <c r="G33" s="13" t="s">
        <v>17</v>
      </c>
      <c r="H33" s="15">
        <f t="shared" si="0"/>
        <v>11743.719999999996</v>
      </c>
    </row>
    <row r="34" spans="1:8" x14ac:dyDescent="0.15">
      <c r="A34" s="17">
        <v>45581</v>
      </c>
      <c r="B34" s="18" t="s">
        <v>74</v>
      </c>
      <c r="C34" s="14" t="s">
        <v>73</v>
      </c>
      <c r="D34" s="23">
        <v>291.2</v>
      </c>
      <c r="E34" s="23"/>
      <c r="F34" s="23">
        <v>291.2</v>
      </c>
      <c r="G34" s="13" t="s">
        <v>17</v>
      </c>
      <c r="H34" s="15">
        <f t="shared" si="0"/>
        <v>11452.519999999995</v>
      </c>
    </row>
    <row r="35" spans="1:8" x14ac:dyDescent="0.15">
      <c r="A35" s="17">
        <v>45581</v>
      </c>
      <c r="B35" s="18" t="s">
        <v>74</v>
      </c>
      <c r="C35" s="14" t="s">
        <v>75</v>
      </c>
      <c r="D35" s="23">
        <v>1.1299999999999999</v>
      </c>
      <c r="E35" s="23"/>
      <c r="F35" s="23">
        <v>1.1299999999999999</v>
      </c>
      <c r="G35" s="13" t="s">
        <v>17</v>
      </c>
      <c r="H35" s="15">
        <f t="shared" si="0"/>
        <v>11451.389999999996</v>
      </c>
    </row>
    <row r="36" spans="1:8" x14ac:dyDescent="0.15">
      <c r="A36" s="17">
        <v>45581</v>
      </c>
      <c r="B36" s="18" t="s">
        <v>72</v>
      </c>
      <c r="C36" s="14" t="s">
        <v>76</v>
      </c>
      <c r="D36" s="23">
        <v>31.2</v>
      </c>
      <c r="E36" s="23"/>
      <c r="F36" s="23">
        <v>31.2</v>
      </c>
      <c r="G36" s="13" t="s">
        <v>17</v>
      </c>
      <c r="H36" s="15">
        <f t="shared" si="0"/>
        <v>11420.189999999995</v>
      </c>
    </row>
    <row r="37" spans="1:8" x14ac:dyDescent="0.15">
      <c r="A37" s="17">
        <v>45581</v>
      </c>
      <c r="B37" s="18" t="s">
        <v>74</v>
      </c>
      <c r="C37" s="14" t="s">
        <v>76</v>
      </c>
      <c r="D37" s="23">
        <v>124.8</v>
      </c>
      <c r="E37" s="23"/>
      <c r="F37" s="23">
        <v>124.8</v>
      </c>
      <c r="G37" s="13" t="s">
        <v>17</v>
      </c>
      <c r="H37" s="15">
        <f t="shared" si="0"/>
        <v>11295.389999999996</v>
      </c>
    </row>
    <row r="38" spans="1:8" x14ac:dyDescent="0.15">
      <c r="A38" s="17">
        <v>45581</v>
      </c>
      <c r="B38" s="18" t="s">
        <v>19</v>
      </c>
      <c r="C38" s="14" t="s">
        <v>77</v>
      </c>
      <c r="D38" s="23">
        <v>1013.52</v>
      </c>
      <c r="E38" s="23">
        <v>168.92</v>
      </c>
      <c r="F38" s="23">
        <v>844.6</v>
      </c>
      <c r="G38" s="13" t="s">
        <v>17</v>
      </c>
      <c r="H38" s="15">
        <f t="shared" si="0"/>
        <v>10281.869999999995</v>
      </c>
    </row>
    <row r="39" spans="1:8" x14ac:dyDescent="0.15">
      <c r="A39" s="17">
        <v>45581</v>
      </c>
      <c r="B39" s="18" t="s">
        <v>6</v>
      </c>
      <c r="C39" s="14" t="s">
        <v>78</v>
      </c>
      <c r="D39" s="23">
        <v>12</v>
      </c>
      <c r="E39" s="23"/>
      <c r="F39" s="23">
        <v>12</v>
      </c>
      <c r="G39" s="13" t="s">
        <v>17</v>
      </c>
      <c r="H39" s="15">
        <f t="shared" si="0"/>
        <v>10269.869999999995</v>
      </c>
    </row>
    <row r="40" spans="1:8" x14ac:dyDescent="0.15">
      <c r="A40" s="17">
        <v>45581</v>
      </c>
      <c r="B40" s="18" t="s">
        <v>79</v>
      </c>
      <c r="C40" s="14" t="s">
        <v>80</v>
      </c>
      <c r="D40" s="23">
        <v>175</v>
      </c>
      <c r="E40" s="23">
        <v>29.17</v>
      </c>
      <c r="F40" s="23">
        <v>145.82999999999998</v>
      </c>
      <c r="G40" s="13" t="s">
        <v>17</v>
      </c>
      <c r="H40" s="15">
        <f t="shared" si="0"/>
        <v>10094.869999999995</v>
      </c>
    </row>
    <row r="41" spans="1:8" x14ac:dyDescent="0.15">
      <c r="A41" s="40">
        <v>45581</v>
      </c>
      <c r="B41" s="41" t="s">
        <v>13</v>
      </c>
      <c r="C41" s="42" t="s">
        <v>81</v>
      </c>
      <c r="D41" s="39">
        <v>24</v>
      </c>
      <c r="E41" s="39"/>
      <c r="F41" s="39">
        <v>24</v>
      </c>
      <c r="G41" s="13" t="s">
        <v>17</v>
      </c>
      <c r="H41" s="15">
        <f t="shared" si="0"/>
        <v>10070.869999999995</v>
      </c>
    </row>
    <row r="42" spans="1:8" x14ac:dyDescent="0.15">
      <c r="A42" s="40">
        <v>45593</v>
      </c>
      <c r="B42" s="49" t="s">
        <v>104</v>
      </c>
      <c r="C42" s="50" t="s">
        <v>105</v>
      </c>
      <c r="D42" s="39">
        <v>5</v>
      </c>
      <c r="E42" s="39"/>
      <c r="F42" s="39">
        <v>24</v>
      </c>
      <c r="G42" s="13" t="s">
        <v>17</v>
      </c>
      <c r="H42" s="15">
        <f t="shared" si="0"/>
        <v>10065.869999999995</v>
      </c>
    </row>
    <row r="43" spans="1:8" x14ac:dyDescent="0.15">
      <c r="A43" s="17">
        <v>45594</v>
      </c>
      <c r="B43" s="43" t="s">
        <v>82</v>
      </c>
      <c r="C43" s="26" t="s">
        <v>83</v>
      </c>
      <c r="D43" s="15">
        <v>17.5</v>
      </c>
      <c r="E43" s="15"/>
      <c r="F43" s="15">
        <v>17.5</v>
      </c>
      <c r="G43" s="13" t="s">
        <v>17</v>
      </c>
      <c r="H43" s="15">
        <f t="shared" si="0"/>
        <v>10048.369999999995</v>
      </c>
    </row>
    <row r="44" spans="1:8" x14ac:dyDescent="0.15">
      <c r="A44" s="17">
        <v>45603</v>
      </c>
      <c r="B44" s="18" t="s">
        <v>84</v>
      </c>
      <c r="C44" s="14" t="s">
        <v>85</v>
      </c>
      <c r="D44" s="15">
        <v>9.59</v>
      </c>
      <c r="E44" s="15">
        <v>1.6</v>
      </c>
      <c r="F44" s="15">
        <v>7.99</v>
      </c>
      <c r="G44" s="13" t="s">
        <v>17</v>
      </c>
      <c r="H44" s="15">
        <f t="shared" si="0"/>
        <v>10038.779999999995</v>
      </c>
    </row>
    <row r="45" spans="1:8" x14ac:dyDescent="0.15">
      <c r="A45" s="17"/>
      <c r="B45" s="18"/>
      <c r="C45" s="14"/>
      <c r="D45" s="15"/>
      <c r="E45" s="15"/>
      <c r="F45" s="15"/>
      <c r="G45" s="13"/>
      <c r="H45" s="15"/>
    </row>
    <row r="46" spans="1:8" x14ac:dyDescent="0.15">
      <c r="A46" s="17"/>
      <c r="B46" s="18"/>
      <c r="C46" s="18"/>
      <c r="D46" s="15"/>
      <c r="E46" s="15"/>
      <c r="F46" s="15"/>
      <c r="G46" s="13"/>
      <c r="H46" s="15"/>
    </row>
    <row r="47" spans="1:8" x14ac:dyDescent="0.2">
      <c r="A47" s="63" t="s">
        <v>69</v>
      </c>
      <c r="B47" s="64"/>
      <c r="C47" s="64"/>
      <c r="D47" s="64"/>
      <c r="E47" s="64"/>
      <c r="F47" s="64"/>
      <c r="G47" s="64"/>
      <c r="H47" s="65"/>
    </row>
    <row r="48" spans="1:8" x14ac:dyDescent="0.15">
      <c r="A48" s="12"/>
      <c r="B48" s="14"/>
      <c r="C48" s="14"/>
      <c r="D48" s="15"/>
      <c r="E48" s="15"/>
      <c r="F48" s="15"/>
      <c r="G48" s="13"/>
      <c r="H48" s="15">
        <f>H44</f>
        <v>10038.779999999995</v>
      </c>
    </row>
    <row r="49" spans="1:8" x14ac:dyDescent="0.15">
      <c r="A49" s="12">
        <v>45548</v>
      </c>
      <c r="B49" s="18" t="s">
        <v>15</v>
      </c>
      <c r="C49" s="14" t="s">
        <v>36</v>
      </c>
      <c r="D49" s="15">
        <v>12500</v>
      </c>
      <c r="E49" s="15">
        <v>0</v>
      </c>
      <c r="F49" s="15">
        <v>0</v>
      </c>
      <c r="G49" s="13" t="s">
        <v>17</v>
      </c>
      <c r="H49" s="15">
        <f>H48+D49</f>
        <v>22538.779999999995</v>
      </c>
    </row>
    <row r="50" spans="1:8" x14ac:dyDescent="0.15">
      <c r="A50" s="12">
        <v>45565</v>
      </c>
      <c r="B50" s="18" t="s">
        <v>54</v>
      </c>
      <c r="C50" s="14" t="s">
        <v>55</v>
      </c>
      <c r="D50" s="15">
        <v>17.5</v>
      </c>
      <c r="E50" s="15">
        <v>0</v>
      </c>
      <c r="F50" s="15">
        <v>0</v>
      </c>
      <c r="G50" s="13" t="s">
        <v>17</v>
      </c>
      <c r="H50" s="15">
        <f t="shared" ref="H50:H66" si="1">H49+D50</f>
        <v>22556.279999999995</v>
      </c>
    </row>
    <row r="51" spans="1:8" x14ac:dyDescent="0.15">
      <c r="A51" s="12">
        <v>45565</v>
      </c>
      <c r="B51" s="18" t="s">
        <v>56</v>
      </c>
      <c r="C51" s="14" t="s">
        <v>55</v>
      </c>
      <c r="D51" s="15">
        <v>35</v>
      </c>
      <c r="E51" s="15">
        <v>0</v>
      </c>
      <c r="F51" s="15">
        <v>0</v>
      </c>
      <c r="G51" s="13" t="s">
        <v>17</v>
      </c>
      <c r="H51" s="15">
        <f t="shared" si="1"/>
        <v>22591.279999999995</v>
      </c>
    </row>
    <row r="52" spans="1:8" x14ac:dyDescent="0.15">
      <c r="A52" s="12">
        <v>45565</v>
      </c>
      <c r="B52" s="18" t="s">
        <v>57</v>
      </c>
      <c r="C52" s="14" t="s">
        <v>55</v>
      </c>
      <c r="D52" s="15">
        <v>17.5</v>
      </c>
      <c r="E52" s="15">
        <v>0</v>
      </c>
      <c r="F52" s="15">
        <v>0</v>
      </c>
      <c r="G52" s="13" t="s">
        <v>17</v>
      </c>
      <c r="H52" s="15">
        <f t="shared" si="1"/>
        <v>22608.779999999995</v>
      </c>
    </row>
    <row r="53" spans="1:8" x14ac:dyDescent="0.15">
      <c r="A53" s="12">
        <v>45565</v>
      </c>
      <c r="B53" s="18" t="s">
        <v>58</v>
      </c>
      <c r="C53" s="14" t="s">
        <v>55</v>
      </c>
      <c r="D53" s="15">
        <v>17.5</v>
      </c>
      <c r="E53" s="15">
        <v>0</v>
      </c>
      <c r="F53" s="15">
        <v>0</v>
      </c>
      <c r="G53" s="13" t="s">
        <v>17</v>
      </c>
      <c r="H53" s="15">
        <f t="shared" si="1"/>
        <v>22626.279999999995</v>
      </c>
    </row>
    <row r="54" spans="1:8" x14ac:dyDescent="0.15">
      <c r="A54" s="12">
        <v>45566</v>
      </c>
      <c r="B54" s="18" t="s">
        <v>59</v>
      </c>
      <c r="C54" s="14" t="s">
        <v>55</v>
      </c>
      <c r="D54" s="15">
        <v>17.5</v>
      </c>
      <c r="E54" s="15">
        <v>0</v>
      </c>
      <c r="F54" s="15">
        <v>0</v>
      </c>
      <c r="G54" s="13" t="s">
        <v>17</v>
      </c>
      <c r="H54" s="15">
        <f t="shared" si="1"/>
        <v>22643.779999999995</v>
      </c>
    </row>
    <row r="55" spans="1:8" x14ac:dyDescent="0.15">
      <c r="A55" s="12">
        <v>45569</v>
      </c>
      <c r="B55" s="18" t="s">
        <v>57</v>
      </c>
      <c r="C55" s="14" t="s">
        <v>55</v>
      </c>
      <c r="D55" s="15">
        <v>17.5</v>
      </c>
      <c r="E55" s="15">
        <v>0</v>
      </c>
      <c r="F55" s="15">
        <v>0</v>
      </c>
      <c r="G55" s="13" t="s">
        <v>17</v>
      </c>
      <c r="H55" s="15">
        <f t="shared" si="1"/>
        <v>22661.279999999995</v>
      </c>
    </row>
    <row r="56" spans="1:8" x14ac:dyDescent="0.15">
      <c r="A56" s="12">
        <v>45572</v>
      </c>
      <c r="B56" s="18" t="s">
        <v>60</v>
      </c>
      <c r="C56" s="14" t="s">
        <v>55</v>
      </c>
      <c r="D56" s="15">
        <v>17.5</v>
      </c>
      <c r="E56" s="15">
        <v>0</v>
      </c>
      <c r="F56" s="15">
        <v>0</v>
      </c>
      <c r="G56" s="13" t="s">
        <v>17</v>
      </c>
      <c r="H56" s="15">
        <f t="shared" si="1"/>
        <v>22678.779999999995</v>
      </c>
    </row>
    <row r="57" spans="1:8" x14ac:dyDescent="0.15">
      <c r="A57" s="12">
        <v>45572</v>
      </c>
      <c r="B57" s="18" t="s">
        <v>61</v>
      </c>
      <c r="C57" s="14" t="s">
        <v>55</v>
      </c>
      <c r="D57" s="15">
        <v>17.5</v>
      </c>
      <c r="E57" s="15">
        <v>0</v>
      </c>
      <c r="F57" s="15">
        <v>0</v>
      </c>
      <c r="G57" s="13" t="s">
        <v>17</v>
      </c>
      <c r="H57" s="15">
        <f t="shared" si="1"/>
        <v>22696.279999999995</v>
      </c>
    </row>
    <row r="58" spans="1:8" x14ac:dyDescent="0.15">
      <c r="A58" s="12">
        <v>45572</v>
      </c>
      <c r="B58" s="18" t="s">
        <v>62</v>
      </c>
      <c r="C58" s="14" t="s">
        <v>55</v>
      </c>
      <c r="D58" s="15">
        <v>20</v>
      </c>
      <c r="E58" s="15">
        <v>0</v>
      </c>
      <c r="F58" s="15">
        <v>0</v>
      </c>
      <c r="G58" s="13" t="s">
        <v>17</v>
      </c>
      <c r="H58" s="15">
        <f t="shared" si="1"/>
        <v>22716.279999999995</v>
      </c>
    </row>
    <row r="59" spans="1:8" x14ac:dyDescent="0.15">
      <c r="A59" s="12">
        <v>45572</v>
      </c>
      <c r="B59" s="18" t="s">
        <v>63</v>
      </c>
      <c r="C59" s="14" t="s">
        <v>55</v>
      </c>
      <c r="D59" s="15">
        <v>17.5</v>
      </c>
      <c r="E59" s="15">
        <v>0</v>
      </c>
      <c r="F59" s="15">
        <v>0</v>
      </c>
      <c r="G59" s="13" t="s">
        <v>17</v>
      </c>
      <c r="H59" s="15">
        <f t="shared" si="1"/>
        <v>22733.779999999995</v>
      </c>
    </row>
    <row r="60" spans="1:8" x14ac:dyDescent="0.15">
      <c r="A60" s="31">
        <v>45574</v>
      </c>
      <c r="B60" s="18" t="s">
        <v>86</v>
      </c>
      <c r="C60" s="14" t="s">
        <v>55</v>
      </c>
      <c r="D60" s="15">
        <v>52.5</v>
      </c>
      <c r="E60" s="15">
        <v>0</v>
      </c>
      <c r="F60" s="15">
        <v>0</v>
      </c>
      <c r="G60" s="13" t="s">
        <v>17</v>
      </c>
      <c r="H60" s="15">
        <f t="shared" si="1"/>
        <v>22786.279999999995</v>
      </c>
    </row>
    <row r="61" spans="1:8" x14ac:dyDescent="0.15">
      <c r="A61" s="17">
        <v>45575</v>
      </c>
      <c r="B61" s="18" t="s">
        <v>87</v>
      </c>
      <c r="C61" s="14" t="s">
        <v>55</v>
      </c>
      <c r="D61" s="15">
        <v>17.5</v>
      </c>
      <c r="E61" s="15">
        <v>0</v>
      </c>
      <c r="F61" s="15">
        <v>0</v>
      </c>
      <c r="G61" s="13" t="s">
        <v>17</v>
      </c>
      <c r="H61" s="15">
        <f t="shared" si="1"/>
        <v>22803.779999999995</v>
      </c>
    </row>
    <row r="62" spans="1:8" x14ac:dyDescent="0.15">
      <c r="A62" s="17">
        <v>45579</v>
      </c>
      <c r="B62" s="43" t="s">
        <v>82</v>
      </c>
      <c r="C62" s="26" t="s">
        <v>55</v>
      </c>
      <c r="D62" s="15">
        <v>35</v>
      </c>
      <c r="E62" s="15">
        <v>0</v>
      </c>
      <c r="F62" s="15">
        <v>0</v>
      </c>
      <c r="G62" s="13" t="s">
        <v>17</v>
      </c>
      <c r="H62" s="15">
        <f t="shared" si="1"/>
        <v>22838.779999999995</v>
      </c>
    </row>
    <row r="63" spans="1:8" x14ac:dyDescent="0.15">
      <c r="A63" s="17">
        <v>45593</v>
      </c>
      <c r="B63" s="47" t="s">
        <v>15</v>
      </c>
      <c r="C63" s="48" t="s">
        <v>88</v>
      </c>
      <c r="D63" s="15">
        <v>37.5</v>
      </c>
      <c r="E63" s="15">
        <v>0</v>
      </c>
      <c r="F63" s="15">
        <v>0</v>
      </c>
      <c r="G63" s="13" t="s">
        <v>17</v>
      </c>
      <c r="H63" s="15">
        <f t="shared" si="1"/>
        <v>22876.279999999995</v>
      </c>
    </row>
    <row r="64" spans="1:8" x14ac:dyDescent="0.15">
      <c r="A64" s="17">
        <v>45593</v>
      </c>
      <c r="B64" s="18" t="s">
        <v>15</v>
      </c>
      <c r="C64" s="14" t="s">
        <v>97</v>
      </c>
      <c r="D64" s="15">
        <v>275.5</v>
      </c>
      <c r="E64" s="15">
        <v>0</v>
      </c>
      <c r="F64" s="15">
        <v>0</v>
      </c>
      <c r="G64" s="13" t="s">
        <v>17</v>
      </c>
      <c r="H64" s="15">
        <f t="shared" si="1"/>
        <v>23151.779999999995</v>
      </c>
    </row>
    <row r="65" spans="1:9" x14ac:dyDescent="0.15">
      <c r="A65" s="44">
        <v>45600</v>
      </c>
      <c r="B65" s="45" t="s">
        <v>60</v>
      </c>
      <c r="C65" s="26" t="s">
        <v>55</v>
      </c>
      <c r="D65" s="15">
        <v>17.5</v>
      </c>
      <c r="E65" s="15">
        <v>0</v>
      </c>
      <c r="F65" s="15">
        <v>0</v>
      </c>
      <c r="G65" s="13" t="s">
        <v>17</v>
      </c>
      <c r="H65" s="15">
        <f t="shared" si="1"/>
        <v>23169.279999999995</v>
      </c>
    </row>
    <row r="66" spans="1:9" x14ac:dyDescent="0.15">
      <c r="A66" s="44">
        <v>45601</v>
      </c>
      <c r="B66" s="45" t="s">
        <v>89</v>
      </c>
      <c r="C66" s="26" t="s">
        <v>55</v>
      </c>
      <c r="D66" s="15">
        <v>17.5</v>
      </c>
      <c r="E66" s="15">
        <v>0</v>
      </c>
      <c r="F66" s="15">
        <v>0</v>
      </c>
      <c r="G66" s="13" t="s">
        <v>17</v>
      </c>
      <c r="H66" s="15">
        <f t="shared" si="1"/>
        <v>23186.779999999995</v>
      </c>
      <c r="I66" s="16" t="s">
        <v>100</v>
      </c>
    </row>
    <row r="67" spans="1:9" x14ac:dyDescent="0.15">
      <c r="A67" s="31"/>
      <c r="B67" s="18"/>
      <c r="C67" s="14"/>
      <c r="D67" s="15"/>
      <c r="E67" s="15">
        <v>0</v>
      </c>
      <c r="F67" s="15">
        <v>0</v>
      </c>
      <c r="G67" s="13"/>
      <c r="H67" s="15"/>
    </row>
    <row r="68" spans="1:9" x14ac:dyDescent="0.2">
      <c r="A68" s="32"/>
      <c r="B68" s="33"/>
      <c r="G68" s="33"/>
    </row>
    <row r="69" spans="1:9" ht="16" customHeight="1" x14ac:dyDescent="0.2">
      <c r="A69" s="33" t="s">
        <v>7</v>
      </c>
      <c r="C69" s="33"/>
      <c r="D69" s="33"/>
      <c r="E69" s="33"/>
      <c r="F69" s="33"/>
    </row>
    <row r="70" spans="1:9" ht="16" customHeight="1" x14ac:dyDescent="0.2">
      <c r="A70" s="33"/>
      <c r="C70" s="33"/>
      <c r="D70" s="33"/>
      <c r="E70" s="33"/>
      <c r="F70" s="33"/>
    </row>
    <row r="71" spans="1:9" ht="22" customHeight="1" x14ac:dyDescent="0.2">
      <c r="A71" s="33" t="s">
        <v>65</v>
      </c>
      <c r="B71" s="33"/>
      <c r="C71" s="33"/>
      <c r="G71" s="33"/>
      <c r="H71" s="33"/>
    </row>
    <row r="72" spans="1:9" ht="18" customHeight="1" x14ac:dyDescent="0.2">
      <c r="A72" s="55" t="s">
        <v>11</v>
      </c>
      <c r="B72" s="56" t="s">
        <v>0</v>
      </c>
      <c r="C72" s="56" t="s">
        <v>1</v>
      </c>
      <c r="D72" s="57" t="s">
        <v>2</v>
      </c>
      <c r="E72" s="57" t="s">
        <v>3</v>
      </c>
      <c r="F72" s="57" t="s">
        <v>4</v>
      </c>
      <c r="G72" s="33"/>
      <c r="H72" s="33"/>
    </row>
    <row r="73" spans="1:9" ht="18" customHeight="1" x14ac:dyDescent="0.2">
      <c r="A73" s="4">
        <v>45611</v>
      </c>
      <c r="B73" s="5" t="s">
        <v>6</v>
      </c>
      <c r="C73" s="5" t="s">
        <v>90</v>
      </c>
      <c r="D73" s="11">
        <v>364</v>
      </c>
      <c r="E73" s="11"/>
      <c r="F73" s="51">
        <f>D73-E73</f>
        <v>364</v>
      </c>
    </row>
    <row r="74" spans="1:9" ht="18" customHeight="1" x14ac:dyDescent="0.2">
      <c r="A74" s="4">
        <v>45611</v>
      </c>
      <c r="B74" s="5" t="s">
        <v>6</v>
      </c>
      <c r="C74" s="5" t="s">
        <v>91</v>
      </c>
      <c r="D74" s="11">
        <v>156</v>
      </c>
      <c r="E74" s="11"/>
      <c r="F74" s="51">
        <f t="shared" ref="F74:F82" si="2">D74-E74</f>
        <v>156</v>
      </c>
    </row>
    <row r="75" spans="1:9" ht="18" customHeight="1" x14ac:dyDescent="0.2">
      <c r="A75" s="4">
        <v>45611</v>
      </c>
      <c r="B75" s="5" t="s">
        <v>6</v>
      </c>
      <c r="C75" s="9" t="s">
        <v>92</v>
      </c>
      <c r="D75" s="11">
        <v>1.1299999999999999</v>
      </c>
      <c r="E75" s="11"/>
      <c r="F75" s="51">
        <f t="shared" si="2"/>
        <v>1.1299999999999999</v>
      </c>
    </row>
    <row r="76" spans="1:9" ht="19" customHeight="1" x14ac:dyDescent="0.2">
      <c r="A76" s="4">
        <v>45575</v>
      </c>
      <c r="B76" s="5" t="s">
        <v>6</v>
      </c>
      <c r="C76" s="9" t="s">
        <v>93</v>
      </c>
      <c r="D76" s="11">
        <v>4.7</v>
      </c>
      <c r="E76" s="11"/>
      <c r="F76" s="51">
        <f t="shared" si="2"/>
        <v>4.7</v>
      </c>
    </row>
    <row r="77" spans="1:9" ht="18" customHeight="1" x14ac:dyDescent="0.2">
      <c r="A77" s="4">
        <v>45601</v>
      </c>
      <c r="B77" s="5" t="s">
        <v>6</v>
      </c>
      <c r="C77" s="9" t="s">
        <v>66</v>
      </c>
      <c r="D77" s="11">
        <v>87.99</v>
      </c>
      <c r="E77" s="11">
        <v>14.67</v>
      </c>
      <c r="F77" s="51">
        <f t="shared" si="2"/>
        <v>73.319999999999993</v>
      </c>
    </row>
    <row r="78" spans="1:9" ht="18" customHeight="1" x14ac:dyDescent="0.2">
      <c r="A78" s="4">
        <v>45593</v>
      </c>
      <c r="B78" s="5" t="s">
        <v>98</v>
      </c>
      <c r="C78" s="9" t="s">
        <v>99</v>
      </c>
      <c r="D78" s="11">
        <v>60</v>
      </c>
      <c r="E78" s="11">
        <v>10</v>
      </c>
      <c r="F78" s="51">
        <f t="shared" si="2"/>
        <v>50</v>
      </c>
    </row>
    <row r="79" spans="1:9" ht="18" customHeight="1" x14ac:dyDescent="0.2">
      <c r="A79" s="4">
        <v>45596</v>
      </c>
      <c r="B79" s="5" t="s">
        <v>94</v>
      </c>
      <c r="C79" s="9" t="s">
        <v>95</v>
      </c>
      <c r="D79" s="11">
        <v>567.74</v>
      </c>
      <c r="E79" s="11">
        <v>94.62</v>
      </c>
      <c r="F79" s="51">
        <f t="shared" si="2"/>
        <v>473.12</v>
      </c>
    </row>
    <row r="80" spans="1:9" ht="17" customHeight="1" x14ac:dyDescent="0.2">
      <c r="A80" s="4">
        <v>45596</v>
      </c>
      <c r="B80" s="5" t="s">
        <v>79</v>
      </c>
      <c r="C80" s="9" t="s">
        <v>96</v>
      </c>
      <c r="D80" s="11">
        <v>267</v>
      </c>
      <c r="E80" s="11"/>
      <c r="F80" s="51">
        <f t="shared" si="2"/>
        <v>267</v>
      </c>
    </row>
    <row r="81" spans="1:6" ht="16" customHeight="1" x14ac:dyDescent="0.2">
      <c r="A81" s="4">
        <v>45609</v>
      </c>
      <c r="B81" s="5" t="s">
        <v>103</v>
      </c>
      <c r="C81" s="9" t="s">
        <v>101</v>
      </c>
      <c r="D81" s="11">
        <v>666.72</v>
      </c>
      <c r="E81" s="11">
        <v>111.12</v>
      </c>
      <c r="F81" s="51">
        <f t="shared" si="2"/>
        <v>555.6</v>
      </c>
    </row>
    <row r="82" spans="1:6" ht="18" x14ac:dyDescent="0.2">
      <c r="A82" s="4">
        <v>45610</v>
      </c>
      <c r="B82" s="5" t="s">
        <v>6</v>
      </c>
      <c r="C82" s="4" t="s">
        <v>102</v>
      </c>
      <c r="D82" s="52">
        <v>56</v>
      </c>
      <c r="E82" s="52"/>
      <c r="F82" s="51">
        <f t="shared" si="2"/>
        <v>56</v>
      </c>
    </row>
    <row r="83" spans="1:6" x14ac:dyDescent="0.2">
      <c r="C83" s="37"/>
      <c r="F83" s="33"/>
    </row>
    <row r="84" spans="1:6" x14ac:dyDescent="0.2">
      <c r="B84" s="33"/>
      <c r="C84" s="33"/>
      <c r="F84" s="33"/>
    </row>
    <row r="85" spans="1:6" x14ac:dyDescent="0.2">
      <c r="A85" s="33" t="s">
        <v>12</v>
      </c>
      <c r="B85" s="33"/>
      <c r="C85" s="33"/>
      <c r="D85" s="33"/>
      <c r="E85" s="33"/>
      <c r="F85" s="33"/>
    </row>
    <row r="86" spans="1:6" x14ac:dyDescent="0.2">
      <c r="B86" s="33"/>
      <c r="C86" s="33"/>
    </row>
    <row r="87" spans="1:6" x14ac:dyDescent="0.2">
      <c r="A87" s="33"/>
      <c r="B87" s="33"/>
      <c r="C87" s="33"/>
    </row>
    <row r="88" spans="1:6" x14ac:dyDescent="0.2">
      <c r="A88" s="33" t="s">
        <v>10</v>
      </c>
    </row>
    <row r="89" spans="1:6" x14ac:dyDescent="0.2">
      <c r="A89" s="37" t="s">
        <v>8</v>
      </c>
    </row>
  </sheetData>
  <mergeCells count="2">
    <mergeCell ref="A1:H1"/>
    <mergeCell ref="A47:H47"/>
  </mergeCells>
  <phoneticPr fontId="3" type="noConversion"/>
  <pageMargins left="0.25" right="0.25" top="0.75" bottom="0.75" header="0.3" footer="0.3"/>
  <pageSetup paperSize="9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5C0BF3-9924-2945-892B-5872761EFDC9}">
  <dimension ref="B2:J19"/>
  <sheetViews>
    <sheetView zoomScale="120" zoomScaleNormal="120" workbookViewId="0">
      <selection activeCell="B3" sqref="B3:I9"/>
    </sheetView>
  </sheetViews>
  <sheetFormatPr baseColWidth="10" defaultRowHeight="15" x14ac:dyDescent="0.2"/>
  <cols>
    <col min="1" max="1" width="6.1640625" customWidth="1"/>
    <col min="2" max="2" width="13.83203125" style="1" customWidth="1"/>
    <col min="3" max="3" width="22" style="1" customWidth="1"/>
    <col min="4" max="4" width="42.5" style="1" customWidth="1"/>
    <col min="5" max="5" width="12.83203125" style="1" customWidth="1"/>
    <col min="6" max="8" width="12.33203125" style="1" customWidth="1"/>
    <col min="9" max="9" width="10.1640625" style="1" customWidth="1"/>
    <col min="10" max="10" width="11.1640625" style="1" customWidth="1"/>
  </cols>
  <sheetData>
    <row r="2" spans="2:10" ht="20" customHeight="1" x14ac:dyDescent="0.2">
      <c r="B2" s="66" t="s">
        <v>16</v>
      </c>
      <c r="C2" s="66"/>
      <c r="D2" s="66"/>
      <c r="E2" s="10"/>
      <c r="F2" s="10"/>
      <c r="G2" s="10"/>
      <c r="H2" s="10"/>
      <c r="I2" s="10"/>
      <c r="J2" s="2"/>
    </row>
    <row r="3" spans="2:10" ht="38" customHeight="1" x14ac:dyDescent="0.2">
      <c r="B3" s="55" t="s">
        <v>11</v>
      </c>
      <c r="C3" s="56" t="s">
        <v>0</v>
      </c>
      <c r="D3" s="56" t="s">
        <v>1</v>
      </c>
      <c r="E3" s="57" t="s">
        <v>2</v>
      </c>
      <c r="F3" s="57" t="s">
        <v>3</v>
      </c>
      <c r="G3" s="58" t="s">
        <v>14</v>
      </c>
      <c r="H3" s="57" t="s">
        <v>4</v>
      </c>
      <c r="I3" s="5"/>
      <c r="J3" s="3"/>
    </row>
    <row r="4" spans="2:10" ht="27" customHeight="1" x14ac:dyDescent="0.2">
      <c r="B4" s="4">
        <v>45611</v>
      </c>
      <c r="C4" s="5" t="s">
        <v>6</v>
      </c>
      <c r="D4" s="5" t="s">
        <v>90</v>
      </c>
      <c r="E4" s="11">
        <v>364</v>
      </c>
      <c r="F4" s="11">
        <v>0</v>
      </c>
      <c r="G4" s="6">
        <v>72.8</v>
      </c>
      <c r="H4" s="7">
        <f>E4-F4-G4</f>
        <v>291.2</v>
      </c>
      <c r="I4" s="59"/>
    </row>
    <row r="5" spans="2:10" ht="27" customHeight="1" x14ac:dyDescent="0.2">
      <c r="B5" s="4">
        <v>45611</v>
      </c>
      <c r="C5" s="5" t="s">
        <v>6</v>
      </c>
      <c r="D5" s="5" t="s">
        <v>91</v>
      </c>
      <c r="E5" s="11">
        <v>156</v>
      </c>
      <c r="F5" s="11">
        <v>0</v>
      </c>
      <c r="G5" s="6">
        <v>31.2</v>
      </c>
      <c r="H5" s="7">
        <f t="shared" ref="H5:H9" si="0">E5-F5-G5</f>
        <v>124.8</v>
      </c>
      <c r="I5" s="8">
        <f>G4+G5</f>
        <v>104</v>
      </c>
    </row>
    <row r="6" spans="2:10" ht="27" customHeight="1" x14ac:dyDescent="0.2">
      <c r="B6" s="4">
        <v>45611</v>
      </c>
      <c r="C6" s="5" t="s">
        <v>6</v>
      </c>
      <c r="D6" s="9" t="s">
        <v>92</v>
      </c>
      <c r="E6" s="11">
        <v>1.1299999999999999</v>
      </c>
      <c r="F6" s="11">
        <v>0</v>
      </c>
      <c r="G6" s="6"/>
      <c r="H6" s="7">
        <f t="shared" si="0"/>
        <v>1.1299999999999999</v>
      </c>
      <c r="I6" s="60">
        <f>H4+H5+H6</f>
        <v>417.13</v>
      </c>
    </row>
    <row r="7" spans="2:10" ht="27" customHeight="1" x14ac:dyDescent="0.2">
      <c r="B7" s="4">
        <v>45575</v>
      </c>
      <c r="C7" s="5" t="s">
        <v>6</v>
      </c>
      <c r="D7" s="9" t="s">
        <v>93</v>
      </c>
      <c r="E7" s="11">
        <v>4.7</v>
      </c>
      <c r="F7" s="11"/>
      <c r="G7" s="51"/>
      <c r="H7" s="38">
        <f t="shared" si="0"/>
        <v>4.7</v>
      </c>
      <c r="I7" s="61"/>
    </row>
    <row r="8" spans="2:10" ht="39" customHeight="1" x14ac:dyDescent="0.2">
      <c r="B8" s="4">
        <v>45601</v>
      </c>
      <c r="C8" s="5" t="s">
        <v>6</v>
      </c>
      <c r="D8" s="9" t="s">
        <v>106</v>
      </c>
      <c r="E8" s="11">
        <v>87.99</v>
      </c>
      <c r="F8" s="11">
        <v>14.67</v>
      </c>
      <c r="G8" s="51"/>
      <c r="H8" s="38">
        <f t="shared" si="0"/>
        <v>73.319999999999993</v>
      </c>
      <c r="I8" s="61"/>
    </row>
    <row r="9" spans="2:10" ht="27" customHeight="1" x14ac:dyDescent="0.2">
      <c r="B9" s="4">
        <v>45610</v>
      </c>
      <c r="C9" s="5" t="s">
        <v>6</v>
      </c>
      <c r="D9" s="4" t="s">
        <v>102</v>
      </c>
      <c r="E9" s="52">
        <v>56</v>
      </c>
      <c r="F9" s="52"/>
      <c r="G9" s="51"/>
      <c r="H9" s="38">
        <f t="shared" si="0"/>
        <v>56</v>
      </c>
      <c r="I9" s="59"/>
    </row>
    <row r="10" spans="2:10" x14ac:dyDescent="0.2">
      <c r="B10" s="53"/>
      <c r="C10" s="54"/>
      <c r="D10" s="53"/>
    </row>
    <row r="11" spans="2:10" x14ac:dyDescent="0.2">
      <c r="B11" s="12"/>
      <c r="C11" s="14"/>
      <c r="D11" s="12"/>
    </row>
    <row r="12" spans="2:10" x14ac:dyDescent="0.2">
      <c r="B12" s="12"/>
      <c r="C12" s="14"/>
      <c r="D12" s="12"/>
    </row>
    <row r="13" spans="2:10" x14ac:dyDescent="0.2">
      <c r="B13" s="19" t="s">
        <v>11</v>
      </c>
      <c r="C13" s="20" t="s">
        <v>0</v>
      </c>
      <c r="D13" s="20" t="s">
        <v>1</v>
      </c>
      <c r="E13" s="21" t="s">
        <v>2</v>
      </c>
      <c r="F13" s="21" t="s">
        <v>3</v>
      </c>
      <c r="G13" s="21" t="s">
        <v>4</v>
      </c>
    </row>
    <row r="14" spans="2:10" x14ac:dyDescent="0.2">
      <c r="B14" s="12">
        <v>45611</v>
      </c>
      <c r="C14" s="14" t="s">
        <v>6</v>
      </c>
      <c r="D14" s="14" t="s">
        <v>90</v>
      </c>
      <c r="E14" s="22">
        <v>364</v>
      </c>
      <c r="F14" s="22"/>
      <c r="G14" s="35">
        <f>E14-F14</f>
        <v>364</v>
      </c>
    </row>
    <row r="15" spans="2:10" x14ac:dyDescent="0.2">
      <c r="B15" s="12">
        <v>45611</v>
      </c>
      <c r="C15" s="14" t="s">
        <v>6</v>
      </c>
      <c r="D15" s="14" t="s">
        <v>91</v>
      </c>
      <c r="E15" s="22">
        <v>156</v>
      </c>
      <c r="F15" s="22"/>
      <c r="G15" s="35">
        <f t="shared" ref="G15:G19" si="1">E15-F15</f>
        <v>156</v>
      </c>
    </row>
    <row r="16" spans="2:10" x14ac:dyDescent="0.2">
      <c r="B16" s="12">
        <v>45611</v>
      </c>
      <c r="C16" s="14" t="s">
        <v>6</v>
      </c>
      <c r="D16" s="36" t="s">
        <v>92</v>
      </c>
      <c r="E16" s="22">
        <v>1.1299999999999999</v>
      </c>
      <c r="F16" s="22"/>
      <c r="G16" s="35">
        <f t="shared" si="1"/>
        <v>1.1299999999999999</v>
      </c>
    </row>
    <row r="17" spans="2:7" x14ac:dyDescent="0.2">
      <c r="B17" s="12">
        <v>45575</v>
      </c>
      <c r="C17" s="14" t="s">
        <v>6</v>
      </c>
      <c r="D17" s="36" t="s">
        <v>93</v>
      </c>
      <c r="E17" s="22">
        <v>4.7</v>
      </c>
      <c r="F17" s="22"/>
      <c r="G17" s="35">
        <f t="shared" si="1"/>
        <v>4.7</v>
      </c>
    </row>
    <row r="18" spans="2:7" ht="18" customHeight="1" x14ac:dyDescent="0.2">
      <c r="B18" s="12">
        <v>45601</v>
      </c>
      <c r="C18" s="14" t="s">
        <v>6</v>
      </c>
      <c r="D18" s="36" t="s">
        <v>66</v>
      </c>
      <c r="E18" s="22">
        <v>87.99</v>
      </c>
      <c r="F18" s="22">
        <v>14.67</v>
      </c>
      <c r="G18" s="35">
        <f t="shared" si="1"/>
        <v>73.319999999999993</v>
      </c>
    </row>
    <row r="19" spans="2:7" x14ac:dyDescent="0.2">
      <c r="B19" s="12">
        <v>45610</v>
      </c>
      <c r="C19" s="14" t="s">
        <v>6</v>
      </c>
      <c r="D19" s="12" t="s">
        <v>102</v>
      </c>
      <c r="E19" s="46">
        <v>56</v>
      </c>
      <c r="F19" s="46"/>
      <c r="G19" s="35">
        <f t="shared" si="1"/>
        <v>56</v>
      </c>
    </row>
  </sheetData>
  <mergeCells count="1">
    <mergeCell ref="B2:D2"/>
  </mergeCells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Summary</vt:lpstr>
      <vt:lpstr>Sheet2</vt:lpstr>
      <vt:lpstr>Summary!Print_Area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Catherine Myres</dc:creator>
  <cp:keywords/>
  <dc:description/>
  <cp:lastModifiedBy>Morag Birch</cp:lastModifiedBy>
  <cp:revision/>
  <cp:lastPrinted>2022-06-10T10:14:37Z</cp:lastPrinted>
  <dcterms:created xsi:type="dcterms:W3CDTF">2019-05-23T21:38:23Z</dcterms:created>
  <dcterms:modified xsi:type="dcterms:W3CDTF">2024-11-24T13:10:23Z</dcterms:modified>
  <cp:category/>
  <cp:contentStatus/>
</cp:coreProperties>
</file>