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41010/"/>
    </mc:Choice>
  </mc:AlternateContent>
  <xr:revisionPtr revIDLastSave="0" documentId="13_ncr:1_{F08CE234-8FA0-B44B-A3DB-EA27344A80D7}" xr6:coauthVersionLast="47" xr6:coauthVersionMax="47" xr10:uidLastSave="{00000000-0000-0000-0000-000000000000}"/>
  <bookViews>
    <workbookView xWindow="29380" yWindow="500" windowWidth="31100" windowHeight="19440" activeTab="1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Summary!$A$59:$F$63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13" i="2"/>
  <c r="G12" i="2"/>
  <c r="G11" i="2"/>
  <c r="F66" i="1"/>
  <c r="F64" i="1" l="1"/>
  <c r="H4" i="1" l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43" i="1" s="1"/>
  <c r="H44" i="1" s="1"/>
  <c r="H7" i="2" l="1"/>
  <c r="H6" i="2" l="1"/>
  <c r="F62" i="1" l="1"/>
  <c r="F63" i="1"/>
  <c r="F61" i="1"/>
  <c r="I5" i="2" l="1"/>
  <c r="H5" i="2" l="1"/>
  <c r="H4" i="2"/>
  <c r="I6" i="2" l="1"/>
  <c r="H45" i="1" l="1"/>
  <c r="H46" i="1" s="1"/>
  <c r="H47" i="1" s="1"/>
  <c r="H48" i="1" s="1"/>
  <c r="H49" i="1" s="1"/>
  <c r="H50" i="1" s="1"/>
  <c r="H51" i="1" s="1"/>
  <c r="H52" i="1" s="1"/>
  <c r="H53" i="1" s="1"/>
  <c r="H54" i="1" s="1"/>
  <c r="H55" i="1" s="1"/>
</calcChain>
</file>

<file path=xl/sharedStrings.xml><?xml version="1.0" encoding="utf-8"?>
<sst xmlns="http://schemas.openxmlformats.org/spreadsheetml/2006/main" count="201" uniqueCount="83">
  <si>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</si>
  <si>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</si>
  <si>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</si>
  <si>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</si>
  <si>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</si>
  <si>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</si>
  <si>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</si>
  <si>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</si>
  <si>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</si>
  <si>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</si>
  <si>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</si>
  <si>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</si>
  <si>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</si>
  <si>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</si>
  <si>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</si>
  <si>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t>SIPC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</si>
  <si>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</si>
  <si>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2024-25</t>
  </si>
  <si>
    <t>Playsafe Playgrounds</t>
  </si>
  <si>
    <t>M H Kennedy &amp; Son</t>
  </si>
  <si>
    <t>May 24 Grasscut</t>
  </si>
  <si>
    <t>HMRC(Tax Mnth 3 2024-25)</t>
  </si>
  <si>
    <t>Clerk: May Pay</t>
  </si>
  <si>
    <t>Morag Birch(Tax Mnth 3 2024-25)</t>
  </si>
  <si>
    <t>Clerk: May Expense</t>
  </si>
  <si>
    <t>RFO: May Pay</t>
  </si>
  <si>
    <t>Detailed Works</t>
  </si>
  <si>
    <t>Repair Stedham Sign Post</t>
  </si>
  <si>
    <t>2 x Stedham &amp; Iping Books</t>
  </si>
  <si>
    <t>Jessica Simon</t>
  </si>
  <si>
    <t>June 24 Grasscut</t>
  </si>
  <si>
    <t>Allotment Water Apr 2024-Jul 2024</t>
  </si>
  <si>
    <t xml:space="preserve">Open Garden Trail Maps-Printing </t>
  </si>
  <si>
    <t>HMRC(Tax Mnth 4 2024-25)</t>
  </si>
  <si>
    <t>Clerk: June Pay</t>
  </si>
  <si>
    <t>Morag Birch(Tax Mnth 4 2024-25)</t>
  </si>
  <si>
    <t>Clerk: June Expense</t>
  </si>
  <si>
    <t>RFO: June Pay</t>
  </si>
  <si>
    <t>July 24 Grasscut</t>
  </si>
  <si>
    <t>Moore East Midlands</t>
  </si>
  <si>
    <t>External Audit 2023-24</t>
  </si>
  <si>
    <t>Information Commissioner's Office</t>
  </si>
  <si>
    <t>WSCC</t>
  </si>
  <si>
    <t>September Pay (Clerk) (£13.00/hour)</t>
  </si>
  <si>
    <t>September Pay (RFO) (£13.00/hour)</t>
  </si>
  <si>
    <t>September Expenses (Clerk)</t>
  </si>
  <si>
    <t>Opening Balance 1st June 2024</t>
  </si>
  <si>
    <t>Precept 2024-25 2nd Installment</t>
  </si>
  <si>
    <t>Annual Rent for Allotments &amp; CV Playground</t>
  </si>
  <si>
    <t>HMRC(Tax Mnth 5 2024-25)</t>
  </si>
  <si>
    <t>Clerk: July Pay</t>
  </si>
  <si>
    <t>Morag Birch(Tax Mnth 5 2024-25)</t>
  </si>
  <si>
    <t>Clerk: July Expense</t>
  </si>
  <si>
    <t>RFO: July Pay</t>
  </si>
  <si>
    <t>HMRC(Tax Mnth 6 2024-25)</t>
  </si>
  <si>
    <t>Clerk: August Pay</t>
  </si>
  <si>
    <t>Morag Birch(Tax Mnth 6 2024-25)</t>
  </si>
  <si>
    <t>Morag Birch(Tax Mnth 562024-25)</t>
  </si>
  <si>
    <t>Clerk: August Expense</t>
  </si>
  <si>
    <t>RFO: August Pay</t>
  </si>
  <si>
    <t>Removal of Wasps' nest CV Playground 23rd August</t>
  </si>
  <si>
    <t>August 24 Grasscut</t>
  </si>
  <si>
    <t>Annual Fee 2024-25</t>
  </si>
  <si>
    <t>Stedham Fingerpost upgrade</t>
  </si>
  <si>
    <t>Annual Playground Inspection</t>
  </si>
  <si>
    <t>Allotment 6A</t>
  </si>
  <si>
    <t>Allotment Rent 2024-25</t>
  </si>
  <si>
    <t>Allotment 8</t>
  </si>
  <si>
    <t>Allotment 5A</t>
  </si>
  <si>
    <t>Allotment 7</t>
  </si>
  <si>
    <t>Allotment 9</t>
  </si>
  <si>
    <t>Allotment 2A</t>
  </si>
  <si>
    <t>Allotment 4A</t>
  </si>
  <si>
    <t>Allotment 6</t>
  </si>
  <si>
    <t>Allotment 5</t>
  </si>
  <si>
    <t>New Gate &amp; Safamulch path &amp; Dome</t>
  </si>
  <si>
    <r>
      <t>Invoices/</t>
    </r>
    <r>
      <rPr>
        <b/>
        <sz val="11"/>
        <color theme="7" tint="-0.249977111117893"/>
        <rFont val="Arial"/>
        <family val="2"/>
      </rPr>
      <t xml:space="preserve">Expenditure </t>
    </r>
    <r>
      <rPr>
        <b/>
        <sz val="11"/>
        <color theme="1"/>
        <rFont val="Arial"/>
        <family val="2"/>
      </rPr>
      <t>requiring approval</t>
    </r>
  </si>
  <si>
    <t>Bank Balance 10th October 2024</t>
  </si>
  <si>
    <t>Payments made since 1st June 2024</t>
  </si>
  <si>
    <t>Income received since 1st June 2024</t>
  </si>
  <si>
    <t>tbc</t>
  </si>
  <si>
    <t>Battery Charger for Christmas tree lights (estimate)</t>
  </si>
  <si>
    <t>Land Registry Searches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</si>
</sst>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7" tint="-0.249977111117893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14" fontId="4" fillId="0" borderId="4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64" fontId="4" fillId="0" borderId="4" xfId="1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4" borderId="1" xfId="1" applyNumberFormat="1" applyFont="1" applyFill="1" applyBorder="1" applyAlignment="1">
      <alignment horizontal="right" vertical="top"/>
    </xf>
    <xf numFmtId="165" fontId="6" fillId="3" borderId="1" xfId="1" applyNumberFormat="1" applyFont="1" applyFill="1" applyBorder="1" applyAlignment="1">
      <alignment horizontal="right" vertical="top"/>
    </xf>
    <xf numFmtId="165" fontId="4" fillId="4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164" fontId="4" fillId="0" borderId="4" xfId="1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64" fontId="5" fillId="0" borderId="0" xfId="1" applyFont="1" applyFill="1" applyBorder="1" applyAlignment="1">
      <alignment horizontal="left" vertical="top"/>
    </xf>
    <xf numFmtId="165" fontId="5" fillId="0" borderId="0" xfId="0" applyNumberFormat="1" applyFont="1" applyAlignment="1">
      <alignment horizontal="right" vertical="top"/>
    </xf>
    <xf numFmtId="165" fontId="6" fillId="0" borderId="0" xfId="1" applyNumberFormat="1" applyFont="1" applyFill="1" applyBorder="1" applyAlignment="1">
      <alignment horizontal="right" vertical="top"/>
    </xf>
    <xf numFmtId="165" fontId="8" fillId="0" borderId="0" xfId="0" applyNumberFormat="1" applyFont="1" applyAlignment="1">
      <alignment horizontal="left" vertical="top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/>
    <xf numFmtId="0" fontId="10" fillId="0" borderId="1" xfId="0" applyFont="1" applyBorder="1" applyAlignment="1">
      <alignment horizontal="left" vertical="top"/>
    </xf>
    <xf numFmtId="164" fontId="10" fillId="0" borderId="1" xfId="0" applyNumberFormat="1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14" fontId="10" fillId="6" borderId="1" xfId="0" applyNumberFormat="1" applyFont="1" applyFill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164" fontId="11" fillId="0" borderId="1" xfId="1" applyFont="1" applyBorder="1" applyAlignment="1">
      <alignment horizontal="left" vertical="top"/>
    </xf>
    <xf numFmtId="164" fontId="10" fillId="0" borderId="1" xfId="1" applyFont="1" applyFill="1" applyBorder="1" applyAlignment="1">
      <alignment horizontal="left" vertical="top"/>
    </xf>
    <xf numFmtId="164" fontId="10" fillId="0" borderId="2" xfId="0" applyNumberFormat="1" applyFont="1" applyBorder="1" applyAlignment="1">
      <alignment horizontal="left" vertical="top"/>
    </xf>
    <xf numFmtId="14" fontId="12" fillId="0" borderId="1" xfId="0" applyNumberFormat="1" applyFont="1" applyBorder="1" applyAlignment="1">
      <alignment horizontal="left" vertical="top"/>
    </xf>
    <xf numFmtId="0" fontId="12" fillId="0" borderId="6" xfId="0" applyFont="1" applyBorder="1"/>
    <xf numFmtId="0" fontId="12" fillId="0" borderId="6" xfId="0" applyFont="1" applyBorder="1" applyAlignment="1">
      <alignment horizontal="left" vertical="top"/>
    </xf>
    <xf numFmtId="14" fontId="12" fillId="0" borderId="7" xfId="0" applyNumberFormat="1" applyFont="1" applyBorder="1" applyAlignment="1">
      <alignment horizontal="left" vertical="top"/>
    </xf>
    <xf numFmtId="0" fontId="12" fillId="0" borderId="8" xfId="0" applyFont="1" applyBorder="1"/>
    <xf numFmtId="0" fontId="12" fillId="0" borderId="9" xfId="0" applyFont="1" applyBorder="1"/>
    <xf numFmtId="0" fontId="12" fillId="0" borderId="8" xfId="0" applyFont="1" applyBorder="1" applyAlignment="1">
      <alignment horizontal="left" vertical="top"/>
    </xf>
    <xf numFmtId="0" fontId="10" fillId="0" borderId="7" xfId="0" applyFont="1" applyBorder="1"/>
    <xf numFmtId="164" fontId="10" fillId="0" borderId="7" xfId="0" applyNumberFormat="1" applyFont="1" applyBorder="1" applyAlignment="1">
      <alignment horizontal="left" vertical="top"/>
    </xf>
    <xf numFmtId="14" fontId="12" fillId="5" borderId="7" xfId="0" applyNumberFormat="1" applyFont="1" applyFill="1" applyBorder="1" applyAlignment="1">
      <alignment horizontal="left" vertical="top"/>
    </xf>
    <xf numFmtId="14" fontId="10" fillId="2" borderId="1" xfId="0" applyNumberFormat="1" applyFont="1" applyFill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14" fontId="10" fillId="0" borderId="0" xfId="0" applyNumberFormat="1" applyFont="1" applyAlignment="1">
      <alignment vertical="top"/>
    </xf>
    <xf numFmtId="14" fontId="11" fillId="0" borderId="0" xfId="0" applyNumberFormat="1" applyFont="1" applyAlignment="1">
      <alignment horizontal="left" vertical="top"/>
    </xf>
    <xf numFmtId="164" fontId="10" fillId="0" borderId="0" xfId="1" applyFont="1" applyAlignment="1">
      <alignment horizontal="left" vertical="top"/>
    </xf>
    <xf numFmtId="164" fontId="14" fillId="0" borderId="1" xfId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14" fontId="10" fillId="4" borderId="1" xfId="0" applyNumberFormat="1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 wrapText="1"/>
    </xf>
    <xf numFmtId="164" fontId="10" fillId="4" borderId="1" xfId="1" applyFont="1" applyFill="1" applyBorder="1" applyAlignment="1">
      <alignment horizontal="left" vertical="top"/>
    </xf>
    <xf numFmtId="164" fontId="14" fillId="4" borderId="1" xfId="1" applyFont="1" applyFill="1" applyBorder="1" applyAlignment="1">
      <alignment horizontal="left" vertical="top"/>
    </xf>
    <xf numFmtId="14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0" fillId="0" borderId="0" xfId="1" applyFont="1" applyFill="1" applyBorder="1" applyAlignment="1">
      <alignment horizontal="left" vertical="top"/>
    </xf>
    <xf numFmtId="164" fontId="14" fillId="0" borderId="0" xfId="1" applyFont="1" applyFill="1" applyBorder="1" applyAlignment="1">
      <alignment horizontal="left" vertical="top"/>
    </xf>
    <xf numFmtId="164" fontId="15" fillId="0" borderId="1" xfId="0" applyNumberFormat="1" applyFont="1" applyBorder="1" applyAlignment="1">
      <alignment horizontal="left" vertical="top"/>
    </xf>
    <xf numFmtId="0" fontId="11" fillId="0" borderId="2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165" fontId="5" fillId="7" borderId="1" xfId="0" applyNumberFormat="1" applyFont="1" applyFill="1" applyBorder="1" applyAlignment="1">
      <alignment horizontal="right" vertical="top"/>
    </xf>
    <xf numFmtId="165" fontId="6" fillId="7" borderId="1" xfId="1" applyNumberFormat="1" applyFont="1" applyFill="1" applyBorder="1" applyAlignment="1">
      <alignment horizontal="right" vertical="top"/>
    </xf>
    <xf numFmtId="165" fontId="4" fillId="3" borderId="4" xfId="1" applyNumberFormat="1" applyFont="1" applyFill="1" applyBorder="1" applyAlignment="1">
      <alignment horizontal="right" vertical="top"/>
    </xf>
    <xf numFmtId="0" fontId="9" fillId="0" borderId="0" xfId="0" applyFont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75"/>
  <sheetViews>
    <sheetView zoomScale="130" zoomScaleNormal="130" workbookViewId="0">
      <pane xSplit="1" ySplit="2" topLeftCell="B45" activePane="bottomRight" state="frozen"/>
      <selection pane="topRight" activeCell="B1" sqref="B1"/>
      <selection pane="bottomLeft" activeCell="A4" sqref="A4"/>
      <selection pane="bottomRight" activeCell="A60" sqref="A60:F64"/>
    </sheetView>
  </sheetViews>
  <sheetFormatPr baseColWidth="10" defaultColWidth="8.83203125" defaultRowHeight="14" x14ac:dyDescent="0.2"/>
  <cols>
    <col min="1" max="1" width="12.33203125" style="57" customWidth="1"/>
    <col min="2" max="2" width="32.6640625" style="27" customWidth="1"/>
    <col min="3" max="3" width="40.33203125" style="27" customWidth="1"/>
    <col min="4" max="6" width="12.5" style="49" customWidth="1"/>
    <col min="7" max="7" width="9.33203125" style="27" customWidth="1"/>
    <col min="8" max="8" width="15" style="27" customWidth="1"/>
    <col min="9" max="9" width="11" style="27" customWidth="1"/>
    <col min="10" max="10" width="11.33203125" style="27" bestFit="1" customWidth="1"/>
    <col min="11" max="16384" width="8.83203125" style="27"/>
  </cols>
  <sheetData>
    <row r="1" spans="1:9" x14ac:dyDescent="0.2">
      <c r="A1" s="62" t="s">
        <v>78</v>
      </c>
      <c r="B1" s="62"/>
      <c r="C1" s="62"/>
      <c r="D1" s="62"/>
      <c r="E1" s="62"/>
      <c r="F1" s="62"/>
      <c r="G1" s="62"/>
      <c r="H1" s="62"/>
    </row>
    <row r="2" spans="1:9" x14ac:dyDescent="0.2">
      <c r="A2" s="30" t="s">
        <v>11</v>
      </c>
      <c r="B2" s="31" t="s">
        <v>0</v>
      </c>
      <c r="C2" s="31" t="s">
        <v>1</v>
      </c>
      <c r="D2" s="32" t="s">
        <v>2</v>
      </c>
      <c r="E2" s="32" t="s">
        <v>3</v>
      </c>
      <c r="F2" s="32" t="s">
        <v>4</v>
      </c>
      <c r="G2" s="31" t="s">
        <v>5</v>
      </c>
      <c r="H2" s="32" t="s">
        <v>9</v>
      </c>
    </row>
    <row r="3" spans="1:9" x14ac:dyDescent="0.2">
      <c r="A3" s="23"/>
      <c r="B3" s="25"/>
      <c r="C3" s="25"/>
      <c r="D3" s="33"/>
      <c r="E3" s="33"/>
      <c r="F3" s="33"/>
      <c r="G3" s="25"/>
      <c r="H3" s="26">
        <v>26237.99</v>
      </c>
      <c r="I3" s="27" t="s">
        <v>46</v>
      </c>
    </row>
    <row r="4" spans="1:9" x14ac:dyDescent="0.15">
      <c r="A4" s="23">
        <v>45457</v>
      </c>
      <c r="B4" s="24" t="s">
        <v>19</v>
      </c>
      <c r="C4" s="25" t="s">
        <v>20</v>
      </c>
      <c r="D4" s="34">
        <v>991.49</v>
      </c>
      <c r="E4" s="34">
        <v>165.25</v>
      </c>
      <c r="F4" s="34">
        <v>826.24</v>
      </c>
      <c r="G4" s="24" t="s">
        <v>17</v>
      </c>
      <c r="H4" s="26">
        <f>H3-D4</f>
        <v>25246.5</v>
      </c>
    </row>
    <row r="5" spans="1:9" x14ac:dyDescent="0.15">
      <c r="A5" s="23">
        <v>45457</v>
      </c>
      <c r="B5" s="24" t="s">
        <v>21</v>
      </c>
      <c r="C5" s="25" t="s">
        <v>22</v>
      </c>
      <c r="D5" s="34">
        <v>72.8</v>
      </c>
      <c r="E5" s="34"/>
      <c r="F5" s="34">
        <v>72.8</v>
      </c>
      <c r="G5" s="24" t="s">
        <v>17</v>
      </c>
      <c r="H5" s="26">
        <f t="shared" ref="H5:H37" si="0">H4-D5</f>
        <v>25173.7</v>
      </c>
    </row>
    <row r="6" spans="1:9" x14ac:dyDescent="0.15">
      <c r="A6" s="23">
        <v>45457</v>
      </c>
      <c r="B6" s="24" t="s">
        <v>23</v>
      </c>
      <c r="C6" s="25" t="s">
        <v>22</v>
      </c>
      <c r="D6" s="34">
        <v>291.2</v>
      </c>
      <c r="E6" s="34"/>
      <c r="F6" s="34">
        <v>291.2</v>
      </c>
      <c r="G6" s="24" t="s">
        <v>17</v>
      </c>
      <c r="H6" s="26">
        <f t="shared" si="0"/>
        <v>24882.5</v>
      </c>
    </row>
    <row r="7" spans="1:9" x14ac:dyDescent="0.15">
      <c r="A7" s="23">
        <v>45457</v>
      </c>
      <c r="B7" s="24" t="s">
        <v>23</v>
      </c>
      <c r="C7" s="25" t="s">
        <v>24</v>
      </c>
      <c r="D7" s="34">
        <v>3.38</v>
      </c>
      <c r="E7" s="34"/>
      <c r="F7" s="34">
        <v>3.38</v>
      </c>
      <c r="G7" s="24" t="s">
        <v>17</v>
      </c>
      <c r="H7" s="26">
        <f t="shared" si="0"/>
        <v>24879.119999999999</v>
      </c>
    </row>
    <row r="8" spans="1:9" x14ac:dyDescent="0.15">
      <c r="A8" s="23">
        <v>45457</v>
      </c>
      <c r="B8" s="24" t="s">
        <v>21</v>
      </c>
      <c r="C8" s="25" t="s">
        <v>25</v>
      </c>
      <c r="D8" s="34">
        <v>31.2</v>
      </c>
      <c r="E8" s="34"/>
      <c r="F8" s="34">
        <v>31.2</v>
      </c>
      <c r="G8" s="24" t="s">
        <v>17</v>
      </c>
      <c r="H8" s="26">
        <f t="shared" si="0"/>
        <v>24847.919999999998</v>
      </c>
    </row>
    <row r="9" spans="1:9" x14ac:dyDescent="0.15">
      <c r="A9" s="23">
        <v>45457</v>
      </c>
      <c r="B9" s="24" t="s">
        <v>23</v>
      </c>
      <c r="C9" s="25" t="s">
        <v>25</v>
      </c>
      <c r="D9" s="34">
        <v>124.8</v>
      </c>
      <c r="E9" s="34"/>
      <c r="F9" s="34">
        <v>124.8</v>
      </c>
      <c r="G9" s="24" t="s">
        <v>17</v>
      </c>
      <c r="H9" s="26">
        <f t="shared" si="0"/>
        <v>24723.119999999999</v>
      </c>
    </row>
    <row r="10" spans="1:9" x14ac:dyDescent="0.15">
      <c r="A10" s="23">
        <v>45475</v>
      </c>
      <c r="B10" s="24" t="s">
        <v>26</v>
      </c>
      <c r="C10" s="25" t="s">
        <v>27</v>
      </c>
      <c r="D10" s="34">
        <v>690</v>
      </c>
      <c r="E10" s="34"/>
      <c r="F10" s="34">
        <v>690</v>
      </c>
      <c r="G10" s="24" t="s">
        <v>17</v>
      </c>
      <c r="H10" s="26">
        <f t="shared" si="0"/>
        <v>24033.119999999999</v>
      </c>
    </row>
    <row r="11" spans="1:9" x14ac:dyDescent="0.15">
      <c r="A11" s="35">
        <v>45492</v>
      </c>
      <c r="B11" s="36" t="s">
        <v>19</v>
      </c>
      <c r="C11" s="37" t="s">
        <v>30</v>
      </c>
      <c r="D11" s="34">
        <v>991.45</v>
      </c>
      <c r="E11" s="34">
        <v>165.25</v>
      </c>
      <c r="F11" s="34">
        <v>826.2</v>
      </c>
      <c r="G11" s="24" t="s">
        <v>17</v>
      </c>
      <c r="H11" s="26">
        <f t="shared" si="0"/>
        <v>23041.67</v>
      </c>
    </row>
    <row r="12" spans="1:9" x14ac:dyDescent="0.15">
      <c r="A12" s="38">
        <v>45492</v>
      </c>
      <c r="B12" s="39" t="s">
        <v>13</v>
      </c>
      <c r="C12" s="40" t="s">
        <v>31</v>
      </c>
      <c r="D12" s="34">
        <v>83.8</v>
      </c>
      <c r="E12" s="34"/>
      <c r="F12" s="34">
        <v>83.8</v>
      </c>
      <c r="G12" s="24" t="s">
        <v>17</v>
      </c>
      <c r="H12" s="26">
        <f t="shared" si="0"/>
        <v>22957.87</v>
      </c>
    </row>
    <row r="13" spans="1:9" x14ac:dyDescent="0.15">
      <c r="A13" s="38">
        <v>45492</v>
      </c>
      <c r="B13" s="39" t="s">
        <v>29</v>
      </c>
      <c r="C13" s="37" t="s">
        <v>32</v>
      </c>
      <c r="D13" s="34">
        <v>160</v>
      </c>
      <c r="E13" s="34"/>
      <c r="F13" s="34">
        <v>160</v>
      </c>
      <c r="G13" s="24" t="s">
        <v>17</v>
      </c>
      <c r="H13" s="26">
        <f t="shared" si="0"/>
        <v>22797.87</v>
      </c>
    </row>
    <row r="14" spans="1:9" x14ac:dyDescent="0.15">
      <c r="A14" s="38">
        <v>45492</v>
      </c>
      <c r="B14" s="39" t="s">
        <v>33</v>
      </c>
      <c r="C14" s="41" t="s">
        <v>34</v>
      </c>
      <c r="D14" s="34">
        <v>72.8</v>
      </c>
      <c r="E14" s="34"/>
      <c r="F14" s="34">
        <v>72.8</v>
      </c>
      <c r="G14" s="24" t="s">
        <v>17</v>
      </c>
      <c r="H14" s="26">
        <f t="shared" si="0"/>
        <v>22725.07</v>
      </c>
    </row>
    <row r="15" spans="1:9" x14ac:dyDescent="0.15">
      <c r="A15" s="38">
        <v>45492</v>
      </c>
      <c r="B15" s="39" t="s">
        <v>35</v>
      </c>
      <c r="C15" s="41" t="s">
        <v>34</v>
      </c>
      <c r="D15" s="34">
        <v>291.2</v>
      </c>
      <c r="E15" s="34"/>
      <c r="F15" s="34">
        <v>291.2</v>
      </c>
      <c r="G15" s="24" t="s">
        <v>17</v>
      </c>
      <c r="H15" s="26">
        <f t="shared" si="0"/>
        <v>22433.87</v>
      </c>
    </row>
    <row r="16" spans="1:9" x14ac:dyDescent="0.15">
      <c r="A16" s="38">
        <v>45492</v>
      </c>
      <c r="B16" s="39" t="s">
        <v>35</v>
      </c>
      <c r="C16" s="41" t="s">
        <v>36</v>
      </c>
      <c r="D16" s="34">
        <v>2.25</v>
      </c>
      <c r="E16" s="34"/>
      <c r="F16" s="34">
        <v>2.25</v>
      </c>
      <c r="G16" s="24" t="s">
        <v>17</v>
      </c>
      <c r="H16" s="26">
        <f t="shared" si="0"/>
        <v>22431.62</v>
      </c>
    </row>
    <row r="17" spans="1:8" x14ac:dyDescent="0.15">
      <c r="A17" s="38">
        <v>45492</v>
      </c>
      <c r="B17" s="39" t="s">
        <v>33</v>
      </c>
      <c r="C17" s="41" t="s">
        <v>37</v>
      </c>
      <c r="D17" s="34">
        <v>31.2</v>
      </c>
      <c r="E17" s="34"/>
      <c r="F17" s="34">
        <v>31.2</v>
      </c>
      <c r="G17" s="24" t="s">
        <v>17</v>
      </c>
      <c r="H17" s="26">
        <f t="shared" si="0"/>
        <v>22400.42</v>
      </c>
    </row>
    <row r="18" spans="1:8" x14ac:dyDescent="0.15">
      <c r="A18" s="38">
        <v>45492</v>
      </c>
      <c r="B18" s="39" t="s">
        <v>35</v>
      </c>
      <c r="C18" s="41" t="s">
        <v>37</v>
      </c>
      <c r="D18" s="34">
        <v>124.8</v>
      </c>
      <c r="E18" s="34"/>
      <c r="F18" s="34">
        <v>124.8</v>
      </c>
      <c r="G18" s="24" t="s">
        <v>17</v>
      </c>
      <c r="H18" s="26">
        <f t="shared" si="0"/>
        <v>22275.62</v>
      </c>
    </row>
    <row r="19" spans="1:8" x14ac:dyDescent="0.15">
      <c r="A19" s="38">
        <v>45518</v>
      </c>
      <c r="B19" s="39" t="s">
        <v>19</v>
      </c>
      <c r="C19" s="41" t="s">
        <v>38</v>
      </c>
      <c r="D19" s="34">
        <v>495.74</v>
      </c>
      <c r="E19" s="34">
        <v>82.62</v>
      </c>
      <c r="F19" s="34">
        <v>413.12</v>
      </c>
      <c r="G19" s="24" t="s">
        <v>17</v>
      </c>
      <c r="H19" s="26">
        <f t="shared" si="0"/>
        <v>21779.879999999997</v>
      </c>
    </row>
    <row r="20" spans="1:8" x14ac:dyDescent="0.15">
      <c r="A20" s="38">
        <v>45527</v>
      </c>
      <c r="B20" s="39" t="s">
        <v>39</v>
      </c>
      <c r="C20" s="41" t="s">
        <v>40</v>
      </c>
      <c r="D20" s="34">
        <v>252</v>
      </c>
      <c r="E20" s="34">
        <v>42</v>
      </c>
      <c r="F20" s="34">
        <v>210</v>
      </c>
      <c r="G20" s="24" t="s">
        <v>17</v>
      </c>
      <c r="H20" s="26">
        <f t="shared" si="0"/>
        <v>21527.879999999997</v>
      </c>
    </row>
    <row r="21" spans="1:8" x14ac:dyDescent="0.15">
      <c r="A21" s="28">
        <v>45551</v>
      </c>
      <c r="B21" s="29" t="s">
        <v>42</v>
      </c>
      <c r="C21" s="25" t="s">
        <v>48</v>
      </c>
      <c r="D21" s="34">
        <v>400</v>
      </c>
      <c r="E21" s="34">
        <v>0</v>
      </c>
      <c r="F21" s="34">
        <v>400</v>
      </c>
      <c r="G21" s="24" t="s">
        <v>17</v>
      </c>
      <c r="H21" s="26">
        <f t="shared" si="0"/>
        <v>21127.879999999997</v>
      </c>
    </row>
    <row r="22" spans="1:8" x14ac:dyDescent="0.15">
      <c r="A22" s="28">
        <v>45551</v>
      </c>
      <c r="B22" s="29" t="s">
        <v>49</v>
      </c>
      <c r="C22" s="25" t="s">
        <v>50</v>
      </c>
      <c r="D22" s="34">
        <v>72.8</v>
      </c>
      <c r="E22" s="34">
        <v>0</v>
      </c>
      <c r="F22" s="34">
        <v>72.8</v>
      </c>
      <c r="G22" s="24" t="s">
        <v>17</v>
      </c>
      <c r="H22" s="26">
        <f t="shared" si="0"/>
        <v>21055.079999999998</v>
      </c>
    </row>
    <row r="23" spans="1:8" x14ac:dyDescent="0.15">
      <c r="A23" s="28">
        <v>45551</v>
      </c>
      <c r="B23" s="29" t="s">
        <v>51</v>
      </c>
      <c r="C23" s="25" t="s">
        <v>50</v>
      </c>
      <c r="D23" s="34">
        <v>291.2</v>
      </c>
      <c r="E23" s="34">
        <v>0</v>
      </c>
      <c r="F23" s="34">
        <v>291.2</v>
      </c>
      <c r="G23" s="24" t="s">
        <v>17</v>
      </c>
      <c r="H23" s="26">
        <f t="shared" si="0"/>
        <v>20763.879999999997</v>
      </c>
    </row>
    <row r="24" spans="1:8" x14ac:dyDescent="0.15">
      <c r="A24" s="28">
        <v>45551</v>
      </c>
      <c r="B24" s="29" t="s">
        <v>51</v>
      </c>
      <c r="C24" s="25" t="s">
        <v>52</v>
      </c>
      <c r="D24" s="34">
        <v>1.1299999999999999</v>
      </c>
      <c r="E24" s="34">
        <v>0</v>
      </c>
      <c r="F24" s="34">
        <v>1.1299999999999999</v>
      </c>
      <c r="G24" s="24" t="s">
        <v>17</v>
      </c>
      <c r="H24" s="26">
        <f t="shared" si="0"/>
        <v>20762.749999999996</v>
      </c>
    </row>
    <row r="25" spans="1:8" x14ac:dyDescent="0.15">
      <c r="A25" s="28">
        <v>45551</v>
      </c>
      <c r="B25" s="29" t="s">
        <v>33</v>
      </c>
      <c r="C25" s="25" t="s">
        <v>53</v>
      </c>
      <c r="D25" s="34">
        <v>31.2</v>
      </c>
      <c r="E25" s="34">
        <v>0</v>
      </c>
      <c r="F25" s="34">
        <v>31.2</v>
      </c>
      <c r="G25" s="24" t="s">
        <v>17</v>
      </c>
      <c r="H25" s="26">
        <f t="shared" si="0"/>
        <v>20731.549999999996</v>
      </c>
    </row>
    <row r="26" spans="1:8" x14ac:dyDescent="0.15">
      <c r="A26" s="28">
        <v>45551</v>
      </c>
      <c r="B26" s="29" t="s">
        <v>51</v>
      </c>
      <c r="C26" s="25" t="s">
        <v>53</v>
      </c>
      <c r="D26" s="34">
        <v>124.8</v>
      </c>
      <c r="E26" s="34">
        <v>0</v>
      </c>
      <c r="F26" s="34">
        <v>124.8</v>
      </c>
      <c r="G26" s="24" t="s">
        <v>17</v>
      </c>
      <c r="H26" s="26">
        <f t="shared" si="0"/>
        <v>20606.749999999996</v>
      </c>
    </row>
    <row r="27" spans="1:8" x14ac:dyDescent="0.15">
      <c r="A27" s="28">
        <v>45551</v>
      </c>
      <c r="B27" s="29" t="s">
        <v>54</v>
      </c>
      <c r="C27" s="25" t="s">
        <v>55</v>
      </c>
      <c r="D27" s="34">
        <v>72.8</v>
      </c>
      <c r="E27" s="34">
        <v>0</v>
      </c>
      <c r="F27" s="34">
        <v>72.8</v>
      </c>
      <c r="G27" s="24" t="s">
        <v>17</v>
      </c>
      <c r="H27" s="26">
        <f t="shared" si="0"/>
        <v>20533.949999999997</v>
      </c>
    </row>
    <row r="28" spans="1:8" x14ac:dyDescent="0.15">
      <c r="A28" s="28">
        <v>45551</v>
      </c>
      <c r="B28" s="29" t="s">
        <v>56</v>
      </c>
      <c r="C28" s="25" t="s">
        <v>55</v>
      </c>
      <c r="D28" s="34">
        <v>291.2</v>
      </c>
      <c r="E28" s="34">
        <v>0</v>
      </c>
      <c r="F28" s="34">
        <v>291.2</v>
      </c>
      <c r="G28" s="24" t="s">
        <v>17</v>
      </c>
      <c r="H28" s="26">
        <f t="shared" si="0"/>
        <v>20242.749999999996</v>
      </c>
    </row>
    <row r="29" spans="1:8" x14ac:dyDescent="0.15">
      <c r="A29" s="28">
        <v>45551</v>
      </c>
      <c r="B29" s="29" t="s">
        <v>57</v>
      </c>
      <c r="C29" s="25" t="s">
        <v>58</v>
      </c>
      <c r="D29" s="34">
        <v>2.25</v>
      </c>
      <c r="E29" s="34">
        <v>0</v>
      </c>
      <c r="F29" s="34">
        <v>2.25</v>
      </c>
      <c r="G29" s="24" t="s">
        <v>17</v>
      </c>
      <c r="H29" s="26">
        <f t="shared" si="0"/>
        <v>20240.499999999996</v>
      </c>
    </row>
    <row r="30" spans="1:8" x14ac:dyDescent="0.15">
      <c r="A30" s="28">
        <v>45551</v>
      </c>
      <c r="B30" s="29" t="s">
        <v>54</v>
      </c>
      <c r="C30" s="25" t="s">
        <v>59</v>
      </c>
      <c r="D30" s="34">
        <v>31.2</v>
      </c>
      <c r="E30" s="34">
        <v>0</v>
      </c>
      <c r="F30" s="34">
        <v>31.2</v>
      </c>
      <c r="G30" s="24" t="s">
        <v>17</v>
      </c>
      <c r="H30" s="26">
        <f t="shared" si="0"/>
        <v>20209.299999999996</v>
      </c>
    </row>
    <row r="31" spans="1:8" x14ac:dyDescent="0.15">
      <c r="A31" s="28">
        <v>45551</v>
      </c>
      <c r="B31" s="29" t="s">
        <v>56</v>
      </c>
      <c r="C31" s="25" t="s">
        <v>59</v>
      </c>
      <c r="D31" s="34">
        <v>124.8</v>
      </c>
      <c r="E31" s="34">
        <v>0</v>
      </c>
      <c r="F31" s="34">
        <v>124.8</v>
      </c>
      <c r="G31" s="24" t="s">
        <v>17</v>
      </c>
      <c r="H31" s="26">
        <f t="shared" si="0"/>
        <v>20084.499999999996</v>
      </c>
    </row>
    <row r="32" spans="1:8" x14ac:dyDescent="0.15">
      <c r="A32" s="28">
        <v>45551</v>
      </c>
      <c r="B32" s="29" t="s">
        <v>6</v>
      </c>
      <c r="C32" s="25" t="s">
        <v>60</v>
      </c>
      <c r="D32" s="34">
        <v>60</v>
      </c>
      <c r="E32" s="34">
        <v>0</v>
      </c>
      <c r="F32" s="34">
        <v>60</v>
      </c>
      <c r="G32" s="24" t="s">
        <v>17</v>
      </c>
      <c r="H32" s="26">
        <f t="shared" si="0"/>
        <v>20024.499999999996</v>
      </c>
    </row>
    <row r="33" spans="1:8" x14ac:dyDescent="0.15">
      <c r="A33" s="28">
        <v>45551</v>
      </c>
      <c r="B33" s="29" t="s">
        <v>19</v>
      </c>
      <c r="C33" s="25" t="s">
        <v>61</v>
      </c>
      <c r="D33" s="34">
        <v>991.49</v>
      </c>
      <c r="E33" s="34">
        <v>165.25</v>
      </c>
      <c r="F33" s="34">
        <v>826.24</v>
      </c>
      <c r="G33" s="24" t="s">
        <v>17</v>
      </c>
      <c r="H33" s="26">
        <f t="shared" si="0"/>
        <v>19033.009999999995</v>
      </c>
    </row>
    <row r="34" spans="1:8" x14ac:dyDescent="0.15">
      <c r="A34" s="28">
        <v>45562</v>
      </c>
      <c r="B34" s="29" t="s">
        <v>41</v>
      </c>
      <c r="C34" s="25" t="s">
        <v>62</v>
      </c>
      <c r="D34" s="34">
        <v>35</v>
      </c>
      <c r="E34" s="34">
        <v>0</v>
      </c>
      <c r="F34" s="34">
        <v>35</v>
      </c>
      <c r="G34" s="24" t="s">
        <v>17</v>
      </c>
      <c r="H34" s="26">
        <f t="shared" si="0"/>
        <v>18998.009999999995</v>
      </c>
    </row>
    <row r="35" spans="1:8" x14ac:dyDescent="0.15">
      <c r="A35" s="28">
        <v>45565</v>
      </c>
      <c r="B35" s="29" t="s">
        <v>18</v>
      </c>
      <c r="C35" s="25" t="s">
        <v>63</v>
      </c>
      <c r="D35" s="34">
        <v>771.6</v>
      </c>
      <c r="E35" s="34">
        <v>128.6</v>
      </c>
      <c r="F35" s="34">
        <v>643</v>
      </c>
      <c r="G35" s="24" t="s">
        <v>17</v>
      </c>
      <c r="H35" s="26">
        <f t="shared" si="0"/>
        <v>18226.409999999996</v>
      </c>
    </row>
    <row r="36" spans="1:8" x14ac:dyDescent="0.15">
      <c r="A36" s="28">
        <v>45565</v>
      </c>
      <c r="B36" s="29" t="s">
        <v>18</v>
      </c>
      <c r="C36" s="25" t="s">
        <v>64</v>
      </c>
      <c r="D36" s="34">
        <v>403.2</v>
      </c>
      <c r="E36" s="34">
        <v>67.2</v>
      </c>
      <c r="F36" s="34">
        <v>336</v>
      </c>
      <c r="G36" s="24" t="s">
        <v>17</v>
      </c>
      <c r="H36" s="26">
        <f t="shared" si="0"/>
        <v>17823.209999999995</v>
      </c>
    </row>
    <row r="37" spans="1:8" x14ac:dyDescent="0.15">
      <c r="A37" s="28">
        <v>45572</v>
      </c>
      <c r="B37" s="29" t="s">
        <v>18</v>
      </c>
      <c r="C37" s="25" t="s">
        <v>75</v>
      </c>
      <c r="D37" s="34">
        <v>5895.6</v>
      </c>
      <c r="E37" s="34">
        <v>982.6</v>
      </c>
      <c r="F37" s="34">
        <v>4913</v>
      </c>
      <c r="G37" s="24" t="s">
        <v>17</v>
      </c>
      <c r="H37" s="26">
        <f t="shared" si="0"/>
        <v>11927.609999999995</v>
      </c>
    </row>
    <row r="38" spans="1:8" x14ac:dyDescent="0.15">
      <c r="A38" s="44"/>
      <c r="B38" s="39"/>
      <c r="C38" s="41"/>
      <c r="D38" s="34"/>
      <c r="E38" s="34"/>
      <c r="F38" s="34"/>
      <c r="G38" s="42"/>
      <c r="H38" s="43"/>
    </row>
    <row r="39" spans="1:8" x14ac:dyDescent="0.15">
      <c r="A39" s="44"/>
      <c r="B39" s="39"/>
      <c r="C39" s="41"/>
      <c r="D39" s="34"/>
      <c r="E39" s="34"/>
      <c r="F39" s="34"/>
      <c r="G39" s="42"/>
      <c r="H39" s="43"/>
    </row>
    <row r="40" spans="1:8" x14ac:dyDescent="0.15">
      <c r="A40" s="45"/>
      <c r="B40" s="42"/>
      <c r="C40" s="46"/>
      <c r="D40" s="34"/>
      <c r="E40" s="34"/>
      <c r="F40" s="34"/>
      <c r="G40" s="42"/>
      <c r="H40" s="43"/>
    </row>
    <row r="41" spans="1:8" x14ac:dyDescent="0.15">
      <c r="A41" s="45"/>
      <c r="B41" s="42"/>
      <c r="C41" s="46"/>
      <c r="D41" s="34"/>
      <c r="E41" s="34"/>
      <c r="F41" s="34"/>
      <c r="G41" s="42"/>
      <c r="H41" s="43"/>
    </row>
    <row r="42" spans="1:8" x14ac:dyDescent="0.2">
      <c r="A42" s="63" t="s">
        <v>79</v>
      </c>
      <c r="B42" s="64"/>
      <c r="C42" s="64"/>
      <c r="D42" s="64"/>
      <c r="E42" s="64"/>
      <c r="F42" s="64"/>
      <c r="G42" s="64"/>
      <c r="H42" s="65"/>
    </row>
    <row r="43" spans="1:8" x14ac:dyDescent="0.15">
      <c r="A43" s="23"/>
      <c r="B43" s="25"/>
      <c r="C43" s="25"/>
      <c r="D43" s="26"/>
      <c r="E43" s="26"/>
      <c r="F43" s="26"/>
      <c r="G43" s="24"/>
      <c r="H43" s="26">
        <f>H37</f>
        <v>11927.609999999995</v>
      </c>
    </row>
    <row r="44" spans="1:8" x14ac:dyDescent="0.15">
      <c r="A44" s="23">
        <v>45467</v>
      </c>
      <c r="B44" s="24" t="s">
        <v>15</v>
      </c>
      <c r="C44" s="25" t="s">
        <v>28</v>
      </c>
      <c r="D44" s="26">
        <v>11.5</v>
      </c>
      <c r="E44" s="26">
        <v>0</v>
      </c>
      <c r="F44" s="26">
        <v>0</v>
      </c>
      <c r="G44" s="24" t="s">
        <v>17</v>
      </c>
      <c r="H44" s="26">
        <f>H43+D44</f>
        <v>11939.109999999995</v>
      </c>
    </row>
    <row r="45" spans="1:8" x14ac:dyDescent="0.15">
      <c r="A45" s="28">
        <v>45548</v>
      </c>
      <c r="B45" s="29" t="s">
        <v>15</v>
      </c>
      <c r="C45" s="25" t="s">
        <v>47</v>
      </c>
      <c r="D45" s="26">
        <v>12500</v>
      </c>
      <c r="E45" s="26">
        <v>0</v>
      </c>
      <c r="F45" s="26">
        <v>0</v>
      </c>
      <c r="G45" s="24" t="s">
        <v>17</v>
      </c>
      <c r="H45" s="26">
        <f t="shared" ref="H45:H55" si="1">H44+D45</f>
        <v>24439.109999999993</v>
      </c>
    </row>
    <row r="46" spans="1:8" x14ac:dyDescent="0.15">
      <c r="A46" s="28">
        <v>45565</v>
      </c>
      <c r="B46" s="29" t="s">
        <v>65</v>
      </c>
      <c r="C46" s="25" t="s">
        <v>66</v>
      </c>
      <c r="D46" s="26">
        <v>17.5</v>
      </c>
      <c r="E46" s="26">
        <v>0</v>
      </c>
      <c r="F46" s="26">
        <v>0</v>
      </c>
      <c r="G46" s="24" t="s">
        <v>17</v>
      </c>
      <c r="H46" s="26">
        <f t="shared" si="1"/>
        <v>24456.609999999993</v>
      </c>
    </row>
    <row r="47" spans="1:8" x14ac:dyDescent="0.15">
      <c r="A47" s="28">
        <v>45565</v>
      </c>
      <c r="B47" s="29" t="s">
        <v>67</v>
      </c>
      <c r="C47" s="25" t="s">
        <v>66</v>
      </c>
      <c r="D47" s="26">
        <v>35</v>
      </c>
      <c r="E47" s="26">
        <v>0</v>
      </c>
      <c r="F47" s="26">
        <v>0</v>
      </c>
      <c r="G47" s="24" t="s">
        <v>17</v>
      </c>
      <c r="H47" s="26">
        <f t="shared" si="1"/>
        <v>24491.609999999993</v>
      </c>
    </row>
    <row r="48" spans="1:8" x14ac:dyDescent="0.15">
      <c r="A48" s="28">
        <v>45565</v>
      </c>
      <c r="B48" s="29" t="s">
        <v>68</v>
      </c>
      <c r="C48" s="25" t="s">
        <v>66</v>
      </c>
      <c r="D48" s="26">
        <v>17.5</v>
      </c>
      <c r="E48" s="26">
        <v>0</v>
      </c>
      <c r="F48" s="26">
        <v>0</v>
      </c>
      <c r="G48" s="24" t="s">
        <v>17</v>
      </c>
      <c r="H48" s="26">
        <f t="shared" si="1"/>
        <v>24509.109999999993</v>
      </c>
    </row>
    <row r="49" spans="1:9" x14ac:dyDescent="0.15">
      <c r="A49" s="28">
        <v>45565</v>
      </c>
      <c r="B49" s="29" t="s">
        <v>69</v>
      </c>
      <c r="C49" s="25" t="s">
        <v>66</v>
      </c>
      <c r="D49" s="26">
        <v>17.5</v>
      </c>
      <c r="E49" s="26">
        <v>0</v>
      </c>
      <c r="F49" s="26">
        <v>0</v>
      </c>
      <c r="G49" s="24" t="s">
        <v>17</v>
      </c>
      <c r="H49" s="26">
        <f t="shared" si="1"/>
        <v>24526.609999999993</v>
      </c>
    </row>
    <row r="50" spans="1:9" x14ac:dyDescent="0.15">
      <c r="A50" s="28">
        <v>45566</v>
      </c>
      <c r="B50" s="29" t="s">
        <v>70</v>
      </c>
      <c r="C50" s="25" t="s">
        <v>66</v>
      </c>
      <c r="D50" s="26">
        <v>17.5</v>
      </c>
      <c r="E50" s="26">
        <v>0</v>
      </c>
      <c r="F50" s="26">
        <v>0</v>
      </c>
      <c r="G50" s="24" t="s">
        <v>17</v>
      </c>
      <c r="H50" s="26">
        <f t="shared" si="1"/>
        <v>24544.109999999993</v>
      </c>
    </row>
    <row r="51" spans="1:9" x14ac:dyDescent="0.15">
      <c r="A51" s="28">
        <v>45569</v>
      </c>
      <c r="B51" s="29" t="s">
        <v>68</v>
      </c>
      <c r="C51" s="25" t="s">
        <v>66</v>
      </c>
      <c r="D51" s="26">
        <v>17.5</v>
      </c>
      <c r="E51" s="26">
        <v>0</v>
      </c>
      <c r="F51" s="26">
        <v>0</v>
      </c>
      <c r="G51" s="24" t="s">
        <v>17</v>
      </c>
      <c r="H51" s="26">
        <f t="shared" si="1"/>
        <v>24561.609999999993</v>
      </c>
    </row>
    <row r="52" spans="1:9" x14ac:dyDescent="0.15">
      <c r="A52" s="28">
        <v>45572</v>
      </c>
      <c r="B52" s="29" t="s">
        <v>71</v>
      </c>
      <c r="C52" s="25" t="s">
        <v>66</v>
      </c>
      <c r="D52" s="26">
        <v>17.5</v>
      </c>
      <c r="E52" s="26">
        <v>0</v>
      </c>
      <c r="F52" s="26">
        <v>0</v>
      </c>
      <c r="G52" s="24" t="s">
        <v>17</v>
      </c>
      <c r="H52" s="26">
        <f t="shared" si="1"/>
        <v>24579.109999999993</v>
      </c>
    </row>
    <row r="53" spans="1:9" x14ac:dyDescent="0.15">
      <c r="A53" s="28">
        <v>45572</v>
      </c>
      <c r="B53" s="29" t="s">
        <v>72</v>
      </c>
      <c r="C53" s="25" t="s">
        <v>66</v>
      </c>
      <c r="D53" s="26">
        <v>17.5</v>
      </c>
      <c r="E53" s="26">
        <v>0</v>
      </c>
      <c r="F53" s="26">
        <v>0</v>
      </c>
      <c r="G53" s="24" t="s">
        <v>17</v>
      </c>
      <c r="H53" s="26">
        <f t="shared" si="1"/>
        <v>24596.609999999993</v>
      </c>
    </row>
    <row r="54" spans="1:9" x14ac:dyDescent="0.15">
      <c r="A54" s="28">
        <v>45572</v>
      </c>
      <c r="B54" s="29" t="s">
        <v>73</v>
      </c>
      <c r="C54" s="25" t="s">
        <v>66</v>
      </c>
      <c r="D54" s="61">
        <v>20</v>
      </c>
      <c r="E54" s="26">
        <v>0</v>
      </c>
      <c r="F54" s="26">
        <v>0</v>
      </c>
      <c r="G54" s="24" t="s">
        <v>17</v>
      </c>
      <c r="H54" s="26">
        <f t="shared" si="1"/>
        <v>24616.609999999993</v>
      </c>
    </row>
    <row r="55" spans="1:9" x14ac:dyDescent="0.15">
      <c r="A55" s="28">
        <v>45572</v>
      </c>
      <c r="B55" s="29" t="s">
        <v>74</v>
      </c>
      <c r="C55" s="25" t="s">
        <v>66</v>
      </c>
      <c r="D55" s="26">
        <v>17.5</v>
      </c>
      <c r="E55" s="26">
        <v>0</v>
      </c>
      <c r="F55" s="26">
        <v>0</v>
      </c>
      <c r="G55" s="24" t="s">
        <v>17</v>
      </c>
      <c r="H55" s="26">
        <f t="shared" si="1"/>
        <v>24634.109999999993</v>
      </c>
      <c r="I55" s="27" t="s">
        <v>77</v>
      </c>
    </row>
    <row r="56" spans="1:9" x14ac:dyDescent="0.2">
      <c r="A56" s="47"/>
      <c r="B56" s="48"/>
      <c r="G56" s="48"/>
    </row>
    <row r="57" spans="1:9" ht="16" customHeight="1" x14ac:dyDescent="0.2">
      <c r="A57" s="48" t="s">
        <v>7</v>
      </c>
      <c r="C57" s="48"/>
      <c r="D57" s="48"/>
      <c r="E57" s="48"/>
      <c r="F57" s="48"/>
    </row>
    <row r="58" spans="1:9" ht="16" customHeight="1" x14ac:dyDescent="0.2">
      <c r="A58" s="48"/>
      <c r="C58" s="48"/>
      <c r="D58" s="48"/>
      <c r="E58" s="48"/>
      <c r="F58" s="48"/>
    </row>
    <row r="59" spans="1:9" ht="22" customHeight="1" x14ac:dyDescent="0.2">
      <c r="A59" s="48" t="s">
        <v>76</v>
      </c>
      <c r="B59" s="48"/>
      <c r="C59" s="48"/>
      <c r="G59" s="48"/>
      <c r="H59" s="48"/>
    </row>
    <row r="60" spans="1:9" ht="18" customHeight="1" x14ac:dyDescent="0.2">
      <c r="A60" s="30" t="s">
        <v>11</v>
      </c>
      <c r="B60" s="31" t="s">
        <v>0</v>
      </c>
      <c r="C60" s="31" t="s">
        <v>1</v>
      </c>
      <c r="D60" s="32" t="s">
        <v>2</v>
      </c>
      <c r="E60" s="32" t="s">
        <v>3</v>
      </c>
      <c r="F60" s="32" t="s">
        <v>4</v>
      </c>
      <c r="G60" s="48"/>
      <c r="H60" s="48"/>
    </row>
    <row r="61" spans="1:9" ht="18" customHeight="1" x14ac:dyDescent="0.2">
      <c r="A61" s="23">
        <v>45580</v>
      </c>
      <c r="B61" s="25" t="s">
        <v>6</v>
      </c>
      <c r="C61" s="25" t="s">
        <v>43</v>
      </c>
      <c r="D61" s="33">
        <v>364</v>
      </c>
      <c r="E61" s="33"/>
      <c r="F61" s="50">
        <f>D61-E61</f>
        <v>364</v>
      </c>
    </row>
    <row r="62" spans="1:9" ht="18" customHeight="1" x14ac:dyDescent="0.2">
      <c r="A62" s="23">
        <v>45580</v>
      </c>
      <c r="B62" s="25" t="s">
        <v>6</v>
      </c>
      <c r="C62" s="25" t="s">
        <v>44</v>
      </c>
      <c r="D62" s="33">
        <v>156</v>
      </c>
      <c r="E62" s="33"/>
      <c r="F62" s="50">
        <f t="shared" ref="F62:F64" si="2">D62-E62</f>
        <v>156</v>
      </c>
    </row>
    <row r="63" spans="1:9" ht="18" customHeight="1" x14ac:dyDescent="0.2">
      <c r="A63" s="23">
        <v>45580</v>
      </c>
      <c r="B63" s="25" t="s">
        <v>6</v>
      </c>
      <c r="C63" s="51" t="s">
        <v>45</v>
      </c>
      <c r="D63" s="33">
        <v>1.1299999999999999</v>
      </c>
      <c r="E63" s="33"/>
      <c r="F63" s="50">
        <f t="shared" si="2"/>
        <v>1.1299999999999999</v>
      </c>
    </row>
    <row r="64" spans="1:9" ht="19" customHeight="1" x14ac:dyDescent="0.2">
      <c r="A64" s="23">
        <v>45575</v>
      </c>
      <c r="B64" s="25" t="s">
        <v>6</v>
      </c>
      <c r="C64" s="51" t="s">
        <v>82</v>
      </c>
      <c r="D64" s="33">
        <v>12</v>
      </c>
      <c r="E64" s="33"/>
      <c r="F64" s="50">
        <f t="shared" si="2"/>
        <v>12</v>
      </c>
    </row>
    <row r="65" spans="1:6" ht="18" customHeight="1" x14ac:dyDescent="0.2">
      <c r="A65" s="23"/>
      <c r="B65" s="25"/>
      <c r="C65" s="51"/>
      <c r="D65" s="33"/>
      <c r="E65" s="33"/>
      <c r="F65" s="50"/>
    </row>
    <row r="66" spans="1:6" ht="18" customHeight="1" x14ac:dyDescent="0.2">
      <c r="A66" s="52">
        <v>45575</v>
      </c>
      <c r="B66" s="53" t="s">
        <v>80</v>
      </c>
      <c r="C66" s="54" t="s">
        <v>81</v>
      </c>
      <c r="D66" s="55">
        <v>90</v>
      </c>
      <c r="E66" s="55"/>
      <c r="F66" s="56">
        <f t="shared" ref="F66" si="3">D66-E66</f>
        <v>90</v>
      </c>
    </row>
    <row r="67" spans="1:6" ht="22" customHeight="1" x14ac:dyDescent="0.2">
      <c r="A67" s="23"/>
      <c r="B67" s="25"/>
      <c r="C67" s="51"/>
      <c r="D67" s="33"/>
      <c r="E67" s="33"/>
      <c r="F67" s="50"/>
    </row>
    <row r="68" spans="1:6" ht="22" customHeight="1" x14ac:dyDescent="0.2">
      <c r="C68" s="58"/>
      <c r="D68" s="59"/>
      <c r="E68" s="59"/>
      <c r="F68" s="60"/>
    </row>
    <row r="69" spans="1:6" x14ac:dyDescent="0.2">
      <c r="C69" s="57"/>
      <c r="F69" s="48"/>
    </row>
    <row r="70" spans="1:6" x14ac:dyDescent="0.2">
      <c r="B70" s="48"/>
      <c r="C70" s="48"/>
      <c r="F70" s="48"/>
    </row>
    <row r="71" spans="1:6" x14ac:dyDescent="0.2">
      <c r="A71" s="48" t="s">
        <v>12</v>
      </c>
      <c r="B71" s="48"/>
      <c r="C71" s="48"/>
      <c r="D71" s="48"/>
      <c r="E71" s="48"/>
      <c r="F71" s="48"/>
    </row>
    <row r="72" spans="1:6" x14ac:dyDescent="0.2">
      <c r="B72" s="48"/>
      <c r="C72" s="48"/>
    </row>
    <row r="73" spans="1:6" x14ac:dyDescent="0.2">
      <c r="A73" s="48"/>
      <c r="B73" s="48"/>
      <c r="C73" s="48"/>
    </row>
    <row r="74" spans="1:6" x14ac:dyDescent="0.2">
      <c r="A74" s="48" t="s">
        <v>10</v>
      </c>
    </row>
    <row r="75" spans="1:6" x14ac:dyDescent="0.2">
      <c r="A75" s="57" t="s">
        <v>8</v>
      </c>
    </row>
  </sheetData>
  <mergeCells count="2">
    <mergeCell ref="A1:H1"/>
    <mergeCell ref="A42:H42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B2:J14"/>
  <sheetViews>
    <sheetView tabSelected="1" zoomScale="120" zoomScaleNormal="120" workbookViewId="0">
      <selection activeCell="I9" sqref="I9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22" style="1" customWidth="1"/>
    <col min="4" max="4" width="42.5" style="1" customWidth="1"/>
    <col min="5" max="5" width="12.83203125" style="1" customWidth="1"/>
    <col min="6" max="8" width="12.33203125" style="1" customWidth="1"/>
    <col min="9" max="9" width="10.1640625" style="1" customWidth="1"/>
    <col min="10" max="10" width="11.1640625" style="1" customWidth="1"/>
  </cols>
  <sheetData>
    <row r="2" spans="2:10" ht="20" customHeight="1" x14ac:dyDescent="0.2">
      <c r="B2" s="66" t="s">
        <v>16</v>
      </c>
      <c r="C2" s="66"/>
      <c r="D2" s="66"/>
      <c r="E2" s="14"/>
      <c r="F2" s="14"/>
      <c r="G2" s="14"/>
      <c r="H2" s="14"/>
      <c r="I2" s="14"/>
      <c r="J2" s="2"/>
    </row>
    <row r="3" spans="2:10" ht="38" customHeight="1" x14ac:dyDescent="0.2">
      <c r="B3" s="4" t="s">
        <v>11</v>
      </c>
      <c r="C3" s="5" t="s">
        <v>0</v>
      </c>
      <c r="D3" s="5" t="s">
        <v>1</v>
      </c>
      <c r="E3" s="6" t="s">
        <v>2</v>
      </c>
      <c r="F3" s="6" t="s">
        <v>3</v>
      </c>
      <c r="G3" s="16" t="s">
        <v>14</v>
      </c>
      <c r="H3" s="6" t="s">
        <v>4</v>
      </c>
      <c r="I3" s="7"/>
      <c r="J3" s="3"/>
    </row>
    <row r="4" spans="2:10" ht="26" customHeight="1" x14ac:dyDescent="0.2">
      <c r="B4" s="8">
        <v>45580</v>
      </c>
      <c r="C4" s="9" t="s">
        <v>6</v>
      </c>
      <c r="D4" s="9" t="s">
        <v>43</v>
      </c>
      <c r="E4" s="15">
        <v>364</v>
      </c>
      <c r="F4" s="15">
        <v>0</v>
      </c>
      <c r="G4" s="10">
        <v>72.8</v>
      </c>
      <c r="H4" s="11">
        <f>E4-F4-G4</f>
        <v>291.2</v>
      </c>
    </row>
    <row r="5" spans="2:10" ht="26" customHeight="1" x14ac:dyDescent="0.2">
      <c r="B5" s="8">
        <v>45580</v>
      </c>
      <c r="C5" s="9" t="s">
        <v>6</v>
      </c>
      <c r="D5" s="9" t="s">
        <v>44</v>
      </c>
      <c r="E5" s="15">
        <v>156</v>
      </c>
      <c r="F5" s="15">
        <v>0</v>
      </c>
      <c r="G5" s="10">
        <v>31.2</v>
      </c>
      <c r="H5" s="11">
        <f t="shared" ref="H5:H7" si="0">E5-F5-G5</f>
        <v>124.8</v>
      </c>
      <c r="I5" s="12">
        <f>G4+G5</f>
        <v>104</v>
      </c>
    </row>
    <row r="6" spans="2:10" ht="26" customHeight="1" x14ac:dyDescent="0.2">
      <c r="B6" s="8">
        <v>45580</v>
      </c>
      <c r="C6" s="9" t="s">
        <v>6</v>
      </c>
      <c r="D6" s="13" t="s">
        <v>45</v>
      </c>
      <c r="E6" s="15">
        <v>1.1299999999999999</v>
      </c>
      <c r="F6" s="15">
        <v>0</v>
      </c>
      <c r="G6" s="10"/>
      <c r="H6" s="11">
        <f t="shared" si="0"/>
        <v>1.1299999999999999</v>
      </c>
      <c r="I6" s="69">
        <f>H4+H5+H6</f>
        <v>417.13</v>
      </c>
    </row>
    <row r="7" spans="2:10" ht="25" customHeight="1" x14ac:dyDescent="0.2">
      <c r="B7" s="8">
        <v>45575</v>
      </c>
      <c r="C7" s="9" t="s">
        <v>6</v>
      </c>
      <c r="D7" s="13" t="s">
        <v>82</v>
      </c>
      <c r="E7" s="15">
        <v>12</v>
      </c>
      <c r="F7" s="15">
        <v>0</v>
      </c>
      <c r="G7" s="67"/>
      <c r="H7" s="68">
        <f t="shared" si="0"/>
        <v>12</v>
      </c>
      <c r="I7" s="70"/>
    </row>
    <row r="8" spans="2:10" ht="25" customHeight="1" x14ac:dyDescent="0.2">
      <c r="F8" s="19"/>
      <c r="G8" s="20"/>
      <c r="H8" s="21"/>
      <c r="I8" s="22"/>
    </row>
    <row r="9" spans="2:10" ht="25" customHeight="1" x14ac:dyDescent="0.2">
      <c r="B9" s="17"/>
      <c r="C9" s="7"/>
      <c r="D9" s="18"/>
      <c r="E9" s="19"/>
      <c r="F9" s="19"/>
      <c r="G9" s="20"/>
      <c r="H9" s="21"/>
      <c r="I9" s="22"/>
    </row>
    <row r="10" spans="2:10" ht="25" customHeight="1" x14ac:dyDescent="0.2">
      <c r="B10" s="30" t="s">
        <v>11</v>
      </c>
      <c r="C10" s="31" t="s">
        <v>0</v>
      </c>
      <c r="D10" s="31" t="s">
        <v>1</v>
      </c>
      <c r="E10" s="32" t="s">
        <v>2</v>
      </c>
      <c r="F10" s="32" t="s">
        <v>3</v>
      </c>
      <c r="G10" s="32" t="s">
        <v>4</v>
      </c>
      <c r="H10" s="21"/>
      <c r="I10" s="22"/>
    </row>
    <row r="11" spans="2:10" ht="25" customHeight="1" x14ac:dyDescent="0.2">
      <c r="B11" s="23">
        <v>45580</v>
      </c>
      <c r="C11" s="25" t="s">
        <v>6</v>
      </c>
      <c r="D11" s="25" t="s">
        <v>43</v>
      </c>
      <c r="E11" s="33">
        <v>364</v>
      </c>
      <c r="F11" s="33"/>
      <c r="G11" s="50">
        <f>E11-F11</f>
        <v>364</v>
      </c>
      <c r="H11" s="21"/>
      <c r="I11" s="22"/>
    </row>
    <row r="12" spans="2:10" ht="25" customHeight="1" x14ac:dyDescent="0.2">
      <c r="B12" s="23">
        <v>45580</v>
      </c>
      <c r="C12" s="25" t="s">
        <v>6</v>
      </c>
      <c r="D12" s="25" t="s">
        <v>44</v>
      </c>
      <c r="E12" s="33">
        <v>156</v>
      </c>
      <c r="F12" s="33"/>
      <c r="G12" s="50">
        <f t="shared" ref="G12:G14" si="1">E12-F12</f>
        <v>156</v>
      </c>
      <c r="H12" s="21"/>
      <c r="I12" s="22"/>
    </row>
    <row r="13" spans="2:10" ht="25" customHeight="1" x14ac:dyDescent="0.2">
      <c r="B13" s="23">
        <v>45580</v>
      </c>
      <c r="C13" s="25" t="s">
        <v>6</v>
      </c>
      <c r="D13" s="51" t="s">
        <v>45</v>
      </c>
      <c r="E13" s="33">
        <v>1.1299999999999999</v>
      </c>
      <c r="F13" s="33"/>
      <c r="G13" s="50">
        <f t="shared" si="1"/>
        <v>1.1299999999999999</v>
      </c>
      <c r="H13" s="21"/>
      <c r="I13" s="22"/>
    </row>
    <row r="14" spans="2:10" x14ac:dyDescent="0.2">
      <c r="B14" s="23">
        <v>45575</v>
      </c>
      <c r="C14" s="25" t="s">
        <v>6</v>
      </c>
      <c r="D14" s="51" t="s">
        <v>82</v>
      </c>
      <c r="E14" s="33">
        <v>12</v>
      </c>
      <c r="F14" s="33"/>
      <c r="G14" s="50">
        <f t="shared" si="1"/>
        <v>12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2024-10-14T12:21:47Z</dcterms:modified>
  <cp:category/>
  <cp:contentStatus/>
</cp:coreProperties>
</file>