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40711/"/>
    </mc:Choice>
  </mc:AlternateContent>
  <xr:revisionPtr revIDLastSave="0" documentId="13_ncr:1_{035E01A3-287B-1647-AA3C-35CF14A4ED92}" xr6:coauthVersionLast="47" xr6:coauthVersionMax="47" xr10:uidLastSave="{00000000-0000-0000-0000-000000000000}"/>
  <bookViews>
    <workbookView xWindow="30740" yWindow="2540" windowWidth="28360" windowHeight="20120" activeTab="1" xr2:uid="{AB26E7B8-BCFC-4854-8046-64B64864905E}"/>
  </bookViews>
  <sheets>
    <sheet name="Summary" sheetId="1" r:id="rId1"/>
    <sheet name="Sheet2" sheetId="2" r:id="rId2"/>
  </sheets>
  <definedNames>
    <definedName name="_xlnm.Print_Area" localSheetId="0">Summary!$A$46:$F$50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H8" i="2"/>
  <c r="H9" i="2"/>
  <c r="G18" i="2"/>
  <c r="G17" i="2"/>
  <c r="G16" i="2"/>
  <c r="G15" i="2"/>
  <c r="G14" i="2"/>
  <c r="G13" i="2"/>
  <c r="F52" i="1" l="1"/>
  <c r="F53" i="1"/>
  <c r="F51" i="1"/>
  <c r="F54" i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7" i="2" l="1"/>
  <c r="H6" i="2" l="1"/>
  <c r="F49" i="1" l="1"/>
  <c r="F50" i="1"/>
  <c r="F48" i="1"/>
  <c r="I4" i="2" l="1"/>
  <c r="H5" i="2" l="1"/>
  <c r="H4" i="2"/>
  <c r="I5" i="2" l="1"/>
  <c r="H40" i="1" l="1"/>
  <c r="H41" i="1" s="1"/>
  <c r="H42" i="1" s="1"/>
  <c r="H43" i="1" s="1"/>
</calcChain>
</file>

<file path=xl/sharedStrings.xml><?xml version="1.0" encoding="utf-8"?>
<sst xmlns="http://schemas.openxmlformats.org/spreadsheetml/2006/main" count="174" uniqueCount="80">
  <si>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</si>
  <si>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</si>
  <si>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</si>
  <si>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</si>
  <si>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</si>
  <si>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</si>
  <si>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</si>
  <si>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</si>
  <si>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</si>
  <si>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</si>
  <si>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</si>
  <si>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</si>
  <si>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</si>
  <si>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</si>
  <si>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</si>
  <si>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t>2023/24</t>
  </si>
  <si>
    <t>SIPC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</si>
  <si>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</si>
  <si>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t>JR TreeCare</t>
  </si>
  <si>
    <t xml:space="preserve">Litter Pick Tea_ Biscuits </t>
  </si>
  <si>
    <t>Removal of fallen Tree Branch</t>
  </si>
  <si>
    <t>Stedham Memorial Hall</t>
  </si>
  <si>
    <t>Hall Hire August to end March 2024</t>
  </si>
  <si>
    <t>WSALC</t>
  </si>
  <si>
    <t>WSALC &amp; NALC Subscription 2024-25</t>
  </si>
  <si>
    <t>M H Kennedy</t>
  </si>
  <si>
    <t>Grasscut March 2024</t>
  </si>
  <si>
    <t>HMRC(Tax Mnth 1 2024-25)</t>
  </si>
  <si>
    <t>Clerk: March Pay</t>
  </si>
  <si>
    <t>Morag Birch(Tax Mnth 1 2024-25)</t>
  </si>
  <si>
    <t>Clerk: March Expense</t>
  </si>
  <si>
    <t>RFO: March Pay</t>
  </si>
  <si>
    <t>SLCC</t>
  </si>
  <si>
    <t>Annual Subscription 2024/25</t>
  </si>
  <si>
    <t>J Simon</t>
  </si>
  <si>
    <t>Tea Club Consumables  25/03 2024</t>
  </si>
  <si>
    <t>Precept 2024-25 1st Installment</t>
  </si>
  <si>
    <t>Allotment Water Jan 2024=Apr 2024</t>
  </si>
  <si>
    <t>2024-25</t>
  </si>
  <si>
    <t>Playsafe Playgrounds</t>
  </si>
  <si>
    <t>Installation of Roundabout CV playground</t>
  </si>
  <si>
    <t>Geoxphere Ltd</t>
  </si>
  <si>
    <t>CGW Chestnut Fencing</t>
  </si>
  <si>
    <t>Allotment Fencing</t>
  </si>
  <si>
    <t>Parish On Line Annual Fee</t>
  </si>
  <si>
    <t>HMRC(Tax Mnth 2 2024-25)</t>
  </si>
  <si>
    <t>Clerk: April Pay</t>
  </si>
  <si>
    <t>Morag Birch(Tax Mnth 2 2024-25)</t>
  </si>
  <si>
    <t>Clerk: April Expense</t>
  </si>
  <si>
    <t>RFO: April Pay</t>
  </si>
  <si>
    <t>A1 A-Board + Sealant</t>
  </si>
  <si>
    <t>Mulberry LA Services Ltd</t>
  </si>
  <si>
    <t>Internal Audit 2023-24</t>
  </si>
  <si>
    <t>Ruth Cooper</t>
  </si>
  <si>
    <t>Wildflower Plugs - Yellow Rattle</t>
  </si>
  <si>
    <t>M H Kennedy &amp; Son</t>
  </si>
  <si>
    <t>April 24 Grasscut</t>
  </si>
  <si>
    <t>Roundabout CV Playground</t>
  </si>
  <si>
    <t>Payments made since 1st April 2024</t>
  </si>
  <si>
    <t>Opening Balance 1st April 2024</t>
  </si>
  <si>
    <t>May 24 Grasscut</t>
  </si>
  <si>
    <t>HMRC(Tax Mnth 3 2024-25)</t>
  </si>
  <si>
    <t>Clerk: May Pay</t>
  </si>
  <si>
    <t>Morag Birch(Tax Mnth 3 2024-25)</t>
  </si>
  <si>
    <t>Clerk: May Expense</t>
  </si>
  <si>
    <t>RFO: May Pay</t>
  </si>
  <si>
    <t>Detailed Works</t>
  </si>
  <si>
    <t>Repair Stedham Sign Post</t>
  </si>
  <si>
    <t>Income received since 1st April 2024</t>
  </si>
  <si>
    <t>2 x Stedham &amp; Iping Books</t>
  </si>
  <si>
    <t>June Pay (Clerk) (£13.00/hour)</t>
  </si>
  <si>
    <t>June Pay (RFO) (£13.00/hour)</t>
  </si>
  <si>
    <t>June Expenses (Clerk)</t>
  </si>
  <si>
    <t>Stedham Signpost Lettering</t>
  </si>
  <si>
    <r>
      <t>Invoices/</t>
    </r>
    <r>
      <rPr>
        <b/>
        <sz val="12"/>
        <color theme="7" tint="-0.249977111117893"/>
        <rFont val="Arial"/>
        <family val="2"/>
      </rPr>
      <t xml:space="preserve">Expenditure </t>
    </r>
    <r>
      <rPr>
        <b/>
        <sz val="12"/>
        <color theme="1"/>
        <rFont val="Arial"/>
        <family val="2"/>
      </rPr>
      <t>requiring approval</t>
    </r>
  </si>
  <si>
    <t>Bank Balance 6th July  2024</t>
  </si>
  <si>
    <t>Grasscut x 2 June 2024</t>
  </si>
  <si>
    <t>Jessica Simon</t>
  </si>
  <si>
    <t>Open Garden Maps</t>
  </si>
  <si>
    <t>Open Garden Maps(Amend)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</si>
</sst>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7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7" tint="-0.249977111117893"/>
      <name val="Arial"/>
      <family val="2"/>
    </font>
    <font>
      <sz val="12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14" fontId="4" fillId="0" borderId="4" xfId="0" applyNumberFormat="1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64" fontId="4" fillId="0" borderId="4" xfId="1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5" fontId="6" fillId="4" borderId="1" xfId="1" applyNumberFormat="1" applyFont="1" applyFill="1" applyBorder="1" applyAlignment="1">
      <alignment horizontal="right" vertical="top"/>
    </xf>
    <xf numFmtId="165" fontId="6" fillId="3" borderId="1" xfId="1" applyNumberFormat="1" applyFont="1" applyFill="1" applyBorder="1" applyAlignment="1">
      <alignment horizontal="right" vertical="top"/>
    </xf>
    <xf numFmtId="165" fontId="4" fillId="4" borderId="1" xfId="0" applyNumberFormat="1" applyFont="1" applyFill="1" applyBorder="1" applyAlignment="1">
      <alignment horizontal="right" vertical="top"/>
    </xf>
    <xf numFmtId="165" fontId="4" fillId="3" borderId="1" xfId="1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165" fontId="6" fillId="0" borderId="1" xfId="1" applyNumberFormat="1" applyFont="1" applyFill="1" applyBorder="1" applyAlignment="1">
      <alignment horizontal="right" vertical="top"/>
    </xf>
    <xf numFmtId="164" fontId="5" fillId="0" borderId="0" xfId="1" applyFont="1" applyAlignment="1">
      <alignment horizontal="left" vertical="top"/>
    </xf>
    <xf numFmtId="164" fontId="5" fillId="0" borderId="1" xfId="1" applyFont="1" applyFill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14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164" fontId="8" fillId="0" borderId="1" xfId="1" applyFont="1" applyBorder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64" fontId="9" fillId="0" borderId="1" xfId="1" applyFont="1" applyFill="1" applyBorder="1" applyAlignment="1">
      <alignment horizontal="left" vertical="top"/>
    </xf>
    <xf numFmtId="164" fontId="9" fillId="0" borderId="1" xfId="0" applyNumberFormat="1" applyFont="1" applyBorder="1" applyAlignment="1">
      <alignment horizontal="left" vertical="top"/>
    </xf>
    <xf numFmtId="14" fontId="9" fillId="0" borderId="1" xfId="0" applyNumberFormat="1" applyFont="1" applyBorder="1" applyAlignment="1">
      <alignment vertical="top"/>
    </xf>
    <xf numFmtId="0" fontId="9" fillId="0" borderId="1" xfId="0" applyFont="1" applyBorder="1"/>
    <xf numFmtId="0" fontId="9" fillId="0" borderId="7" xfId="0" applyFont="1" applyBorder="1"/>
    <xf numFmtId="0" fontId="9" fillId="0" borderId="7" xfId="0" applyFont="1" applyBorder="1" applyAlignment="1">
      <alignment horizontal="left" vertical="top"/>
    </xf>
    <xf numFmtId="164" fontId="9" fillId="0" borderId="2" xfId="0" applyNumberFormat="1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left" vertical="top"/>
    </xf>
    <xf numFmtId="164" fontId="9" fillId="0" borderId="5" xfId="0" applyNumberFormat="1" applyFont="1" applyBorder="1" applyAlignment="1">
      <alignment horizontal="left" vertical="top"/>
    </xf>
    <xf numFmtId="164" fontId="9" fillId="0" borderId="6" xfId="0" applyNumberFormat="1" applyFont="1" applyBorder="1" applyAlignment="1">
      <alignment horizontal="left" vertical="top"/>
    </xf>
    <xf numFmtId="14" fontId="9" fillId="0" borderId="0" xfId="0" applyNumberFormat="1" applyFont="1" applyAlignment="1">
      <alignment vertical="top"/>
    </xf>
    <xf numFmtId="14" fontId="8" fillId="0" borderId="0" xfId="0" applyNumberFormat="1" applyFont="1" applyAlignment="1">
      <alignment horizontal="left" vertical="top"/>
    </xf>
    <xf numFmtId="164" fontId="9" fillId="0" borderId="0" xfId="1" applyFont="1" applyAlignment="1">
      <alignment horizontal="left" vertical="top"/>
    </xf>
    <xf numFmtId="164" fontId="11" fillId="0" borderId="1" xfId="1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14" fontId="9" fillId="0" borderId="0" xfId="0" applyNumberFormat="1" applyFont="1" applyAlignment="1">
      <alignment horizontal="left" vertical="top"/>
    </xf>
    <xf numFmtId="165" fontId="5" fillId="0" borderId="1" xfId="0" applyNumberFormat="1" applyFont="1" applyBorder="1" applyAlignment="1">
      <alignment horizontal="right" vertical="top"/>
    </xf>
    <xf numFmtId="14" fontId="9" fillId="2" borderId="1" xfId="0" applyNumberFormat="1" applyFont="1" applyFill="1" applyBorder="1" applyAlignment="1">
      <alignment horizontal="left" vertical="top"/>
    </xf>
    <xf numFmtId="164" fontId="4" fillId="0" borderId="4" xfId="1" applyFont="1" applyBorder="1" applyAlignment="1">
      <alignment horizontal="left" vertical="top" wrapText="1"/>
    </xf>
    <xf numFmtId="14" fontId="9" fillId="4" borderId="1" xfId="0" applyNumberFormat="1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164" fontId="9" fillId="4" borderId="1" xfId="1" applyFont="1" applyFill="1" applyBorder="1" applyAlignment="1">
      <alignment horizontal="left" vertical="top"/>
    </xf>
    <xf numFmtId="164" fontId="11" fillId="4" borderId="1" xfId="1" applyFont="1" applyFill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14" fontId="4" fillId="0" borderId="0" xfId="0" applyNumberFormat="1" applyFont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165" fontId="6" fillId="5" borderId="1" xfId="1" applyNumberFormat="1" applyFont="1" applyFill="1" applyBorder="1" applyAlignment="1">
      <alignment horizontal="right" vertical="top"/>
    </xf>
    <xf numFmtId="165" fontId="12" fillId="5" borderId="1" xfId="0" applyNumberFormat="1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67"/>
  <sheetViews>
    <sheetView zoomScale="130" zoomScaleNormal="130" workbookViewId="0">
      <pane xSplit="1" ySplit="2" topLeftCell="B37" activePane="bottomRight" state="frozen"/>
      <selection pane="topRight" activeCell="B1" sqref="B1"/>
      <selection pane="bottomLeft" activeCell="A4" sqref="A4"/>
      <selection pane="bottomRight" activeCell="A48" sqref="A48:F53"/>
    </sheetView>
  </sheetViews>
  <sheetFormatPr baseColWidth="10" defaultColWidth="8.83203125" defaultRowHeight="16" x14ac:dyDescent="0.2"/>
  <cols>
    <col min="1" max="1" width="12.33203125" style="39" customWidth="1"/>
    <col min="2" max="2" width="25.33203125" style="18" customWidth="1"/>
    <col min="3" max="3" width="30.83203125" style="18" customWidth="1"/>
    <col min="4" max="6" width="12.5" style="36" customWidth="1"/>
    <col min="7" max="8" width="14.5" style="18" customWidth="1"/>
    <col min="9" max="9" width="11" style="18" customWidth="1"/>
    <col min="10" max="10" width="11.33203125" style="18" bestFit="1" customWidth="1"/>
    <col min="11" max="16384" width="8.83203125" style="18"/>
  </cols>
  <sheetData>
    <row r="1" spans="1:9" x14ac:dyDescent="0.2">
      <c r="A1" s="48" t="s">
        <v>58</v>
      </c>
      <c r="B1" s="48"/>
      <c r="C1" s="48"/>
      <c r="D1" s="48"/>
      <c r="E1" s="48"/>
      <c r="F1" s="48"/>
      <c r="G1" s="48"/>
      <c r="H1" s="48"/>
    </row>
    <row r="2" spans="1:9" x14ac:dyDescent="0.2">
      <c r="A2" s="19" t="s">
        <v>11</v>
      </c>
      <c r="B2" s="20" t="s">
        <v>0</v>
      </c>
      <c r="C2" s="20" t="s">
        <v>1</v>
      </c>
      <c r="D2" s="21" t="s">
        <v>2</v>
      </c>
      <c r="E2" s="21" t="s">
        <v>3</v>
      </c>
      <c r="F2" s="21" t="s">
        <v>4</v>
      </c>
      <c r="G2" s="20" t="s">
        <v>5</v>
      </c>
      <c r="H2" s="21" t="s">
        <v>9</v>
      </c>
    </row>
    <row r="3" spans="1:9" x14ac:dyDescent="0.2">
      <c r="A3" s="22"/>
      <c r="B3" s="23"/>
      <c r="C3" s="23"/>
      <c r="D3" s="24"/>
      <c r="E3" s="24"/>
      <c r="F3" s="24"/>
      <c r="G3" s="23"/>
      <c r="H3" s="25">
        <v>20096.63</v>
      </c>
      <c r="I3" s="18" t="s">
        <v>59</v>
      </c>
    </row>
    <row r="4" spans="1:9" x14ac:dyDescent="0.2">
      <c r="A4" s="22">
        <v>45397</v>
      </c>
      <c r="B4" s="27" t="s">
        <v>27</v>
      </c>
      <c r="C4" s="23" t="s">
        <v>28</v>
      </c>
      <c r="D4" s="25">
        <v>62.02</v>
      </c>
      <c r="E4" s="25"/>
      <c r="F4" s="25">
        <v>62.02</v>
      </c>
      <c r="G4" s="27" t="s">
        <v>15</v>
      </c>
      <c r="H4" s="25">
        <f>H3-D4</f>
        <v>20034.61</v>
      </c>
    </row>
    <row r="5" spans="1:9" x14ac:dyDescent="0.2">
      <c r="A5" s="22">
        <v>45397</v>
      </c>
      <c r="B5" s="27" t="s">
        <v>29</v>
      </c>
      <c r="C5" s="23" t="s">
        <v>28</v>
      </c>
      <c r="D5" s="25">
        <v>248.5</v>
      </c>
      <c r="E5" s="25"/>
      <c r="F5" s="25">
        <v>248.5</v>
      </c>
      <c r="G5" s="27" t="s">
        <v>15</v>
      </c>
      <c r="H5" s="25">
        <f t="shared" ref="H5:H35" si="0">H4-D5</f>
        <v>19786.11</v>
      </c>
    </row>
    <row r="6" spans="1:9" x14ac:dyDescent="0.2">
      <c r="A6" s="22">
        <v>45397</v>
      </c>
      <c r="B6" s="27" t="s">
        <v>29</v>
      </c>
      <c r="C6" s="23" t="s">
        <v>30</v>
      </c>
      <c r="D6" s="25">
        <v>27.45</v>
      </c>
      <c r="E6" s="25"/>
      <c r="F6" s="25">
        <v>27.45</v>
      </c>
      <c r="G6" s="27" t="s">
        <v>15</v>
      </c>
      <c r="H6" s="25">
        <f t="shared" si="0"/>
        <v>19758.66</v>
      </c>
    </row>
    <row r="7" spans="1:9" x14ac:dyDescent="0.2">
      <c r="A7" s="22">
        <v>45397</v>
      </c>
      <c r="B7" s="27" t="s">
        <v>27</v>
      </c>
      <c r="C7" s="23" t="s">
        <v>31</v>
      </c>
      <c r="D7" s="25">
        <v>26.58</v>
      </c>
      <c r="E7" s="25"/>
      <c r="F7" s="25">
        <v>26.58</v>
      </c>
      <c r="G7" s="27" t="s">
        <v>15</v>
      </c>
      <c r="H7" s="25">
        <f t="shared" si="0"/>
        <v>19732.079999999998</v>
      </c>
    </row>
    <row r="8" spans="1:9" x14ac:dyDescent="0.2">
      <c r="A8" s="22">
        <v>45397</v>
      </c>
      <c r="B8" s="27" t="s">
        <v>29</v>
      </c>
      <c r="C8" s="23" t="s">
        <v>31</v>
      </c>
      <c r="D8" s="25">
        <v>106.5</v>
      </c>
      <c r="E8" s="25"/>
      <c r="F8" s="25">
        <v>106.5</v>
      </c>
      <c r="G8" s="27" t="s">
        <v>15</v>
      </c>
      <c r="H8" s="25">
        <f t="shared" si="0"/>
        <v>19625.579999999998</v>
      </c>
    </row>
    <row r="9" spans="1:9" x14ac:dyDescent="0.2">
      <c r="A9" s="22">
        <v>45397</v>
      </c>
      <c r="B9" s="27" t="s">
        <v>6</v>
      </c>
      <c r="C9" s="23" t="s">
        <v>19</v>
      </c>
      <c r="D9" s="25">
        <v>15.5</v>
      </c>
      <c r="E9" s="25"/>
      <c r="F9" s="25">
        <v>15.5</v>
      </c>
      <c r="G9" s="27" t="s">
        <v>15</v>
      </c>
      <c r="H9" s="25">
        <f t="shared" si="0"/>
        <v>19610.079999999998</v>
      </c>
    </row>
    <row r="10" spans="1:9" x14ac:dyDescent="0.2">
      <c r="A10" s="22">
        <v>45397</v>
      </c>
      <c r="B10" s="27" t="s">
        <v>21</v>
      </c>
      <c r="C10" s="23" t="s">
        <v>22</v>
      </c>
      <c r="D10" s="25">
        <v>300</v>
      </c>
      <c r="E10" s="25"/>
      <c r="F10" s="25">
        <v>300</v>
      </c>
      <c r="G10" s="27" t="s">
        <v>15</v>
      </c>
      <c r="H10" s="25">
        <f t="shared" si="0"/>
        <v>19310.079999999998</v>
      </c>
    </row>
    <row r="11" spans="1:9" x14ac:dyDescent="0.2">
      <c r="A11" s="22">
        <v>45383</v>
      </c>
      <c r="B11" s="27" t="s">
        <v>23</v>
      </c>
      <c r="C11" s="23" t="s">
        <v>24</v>
      </c>
      <c r="D11" s="25">
        <v>306.89</v>
      </c>
      <c r="E11" s="25"/>
      <c r="F11" s="25">
        <v>306.89</v>
      </c>
      <c r="G11" s="27" t="s">
        <v>38</v>
      </c>
      <c r="H11" s="25">
        <f t="shared" si="0"/>
        <v>19003.189999999999</v>
      </c>
    </row>
    <row r="12" spans="1:9" x14ac:dyDescent="0.2">
      <c r="A12" s="22">
        <v>45386</v>
      </c>
      <c r="B12" s="27" t="s">
        <v>18</v>
      </c>
      <c r="C12" s="23" t="s">
        <v>20</v>
      </c>
      <c r="D12" s="25">
        <v>96</v>
      </c>
      <c r="E12" s="25">
        <v>16</v>
      </c>
      <c r="F12" s="25">
        <v>80</v>
      </c>
      <c r="G12" s="27" t="s">
        <v>38</v>
      </c>
      <c r="H12" s="25">
        <f t="shared" si="0"/>
        <v>18907.189999999999</v>
      </c>
    </row>
    <row r="13" spans="1:9" x14ac:dyDescent="0.2">
      <c r="A13" s="22">
        <v>45382</v>
      </c>
      <c r="B13" s="27" t="s">
        <v>25</v>
      </c>
      <c r="C13" s="23" t="s">
        <v>26</v>
      </c>
      <c r="D13" s="25">
        <v>453.6</v>
      </c>
      <c r="E13" s="25">
        <v>75.599999999999994</v>
      </c>
      <c r="F13" s="25">
        <v>378</v>
      </c>
      <c r="G13" s="27" t="s">
        <v>38</v>
      </c>
      <c r="H13" s="25">
        <f t="shared" si="0"/>
        <v>18453.59</v>
      </c>
    </row>
    <row r="14" spans="1:9" x14ac:dyDescent="0.2">
      <c r="A14" s="22">
        <v>45394</v>
      </c>
      <c r="B14" s="27" t="s">
        <v>32</v>
      </c>
      <c r="C14" s="23" t="s">
        <v>33</v>
      </c>
      <c r="D14" s="25">
        <v>112</v>
      </c>
      <c r="E14" s="25"/>
      <c r="F14" s="25">
        <v>112</v>
      </c>
      <c r="G14" s="27" t="s">
        <v>38</v>
      </c>
      <c r="H14" s="25">
        <f t="shared" si="0"/>
        <v>18341.59</v>
      </c>
    </row>
    <row r="15" spans="1:9" x14ac:dyDescent="0.2">
      <c r="A15" s="22">
        <v>45397</v>
      </c>
      <c r="B15" s="27" t="s">
        <v>34</v>
      </c>
      <c r="C15" s="23" t="s">
        <v>35</v>
      </c>
      <c r="D15" s="25">
        <v>231.8</v>
      </c>
      <c r="E15" s="25">
        <v>1.3</v>
      </c>
      <c r="F15" s="25">
        <v>230.5</v>
      </c>
      <c r="G15" s="27" t="s">
        <v>38</v>
      </c>
      <c r="H15" s="25">
        <f t="shared" si="0"/>
        <v>18109.79</v>
      </c>
    </row>
    <row r="16" spans="1:9" x14ac:dyDescent="0.2">
      <c r="A16" s="22">
        <v>45394</v>
      </c>
      <c r="B16" s="27" t="s">
        <v>13</v>
      </c>
      <c r="C16" s="23" t="s">
        <v>37</v>
      </c>
      <c r="D16" s="25">
        <v>85.62</v>
      </c>
      <c r="E16" s="25"/>
      <c r="F16" s="25">
        <v>85.62</v>
      </c>
      <c r="G16" s="27" t="s">
        <v>38</v>
      </c>
      <c r="H16" s="25">
        <f t="shared" si="0"/>
        <v>18024.170000000002</v>
      </c>
    </row>
    <row r="17" spans="1:8" x14ac:dyDescent="0.2">
      <c r="A17" s="22">
        <v>45412</v>
      </c>
      <c r="B17" s="23" t="s">
        <v>39</v>
      </c>
      <c r="C17" s="23" t="s">
        <v>40</v>
      </c>
      <c r="D17" s="25">
        <v>13219.2</v>
      </c>
      <c r="E17" s="25">
        <v>2203.1999999999998</v>
      </c>
      <c r="F17" s="25">
        <v>11016</v>
      </c>
      <c r="G17" s="27" t="s">
        <v>38</v>
      </c>
      <c r="H17" s="25">
        <f t="shared" si="0"/>
        <v>4804.9700000000012</v>
      </c>
    </row>
    <row r="18" spans="1:8" x14ac:dyDescent="0.2">
      <c r="A18" s="22">
        <v>45429</v>
      </c>
      <c r="B18" s="27" t="s">
        <v>42</v>
      </c>
      <c r="C18" s="23" t="s">
        <v>43</v>
      </c>
      <c r="D18" s="30">
        <v>84</v>
      </c>
      <c r="E18" s="30">
        <v>14</v>
      </c>
      <c r="F18" s="30">
        <v>70</v>
      </c>
      <c r="G18" s="27" t="s">
        <v>38</v>
      </c>
      <c r="H18" s="25">
        <f t="shared" si="0"/>
        <v>4720.9700000000012</v>
      </c>
    </row>
    <row r="19" spans="1:8" x14ac:dyDescent="0.2">
      <c r="A19" s="22">
        <v>45429</v>
      </c>
      <c r="B19" s="27" t="s">
        <v>41</v>
      </c>
      <c r="C19" s="23" t="s">
        <v>44</v>
      </c>
      <c r="D19" s="30">
        <v>45</v>
      </c>
      <c r="E19" s="30">
        <v>7.5</v>
      </c>
      <c r="F19" s="30">
        <v>37.5</v>
      </c>
      <c r="G19" s="27" t="s">
        <v>38</v>
      </c>
      <c r="H19" s="25">
        <f t="shared" si="0"/>
        <v>4675.9700000000012</v>
      </c>
    </row>
    <row r="20" spans="1:8" x14ac:dyDescent="0.2">
      <c r="A20" s="22">
        <v>45429</v>
      </c>
      <c r="B20" s="27" t="s">
        <v>45</v>
      </c>
      <c r="C20" s="23" t="s">
        <v>46</v>
      </c>
      <c r="D20" s="30">
        <v>72.8</v>
      </c>
      <c r="E20" s="30"/>
      <c r="F20" s="30">
        <v>72.8</v>
      </c>
      <c r="G20" s="27" t="s">
        <v>38</v>
      </c>
      <c r="H20" s="25">
        <f t="shared" si="0"/>
        <v>4603.170000000001</v>
      </c>
    </row>
    <row r="21" spans="1:8" x14ac:dyDescent="0.2">
      <c r="A21" s="22">
        <v>45429</v>
      </c>
      <c r="B21" s="27" t="s">
        <v>47</v>
      </c>
      <c r="C21" s="23" t="s">
        <v>46</v>
      </c>
      <c r="D21" s="30">
        <v>291.2</v>
      </c>
      <c r="E21" s="30"/>
      <c r="F21" s="30">
        <v>291.2</v>
      </c>
      <c r="G21" s="27" t="s">
        <v>38</v>
      </c>
      <c r="H21" s="25">
        <f t="shared" si="0"/>
        <v>4311.9700000000012</v>
      </c>
    </row>
    <row r="22" spans="1:8" x14ac:dyDescent="0.2">
      <c r="A22" s="22">
        <v>45429</v>
      </c>
      <c r="B22" s="27" t="s">
        <v>47</v>
      </c>
      <c r="C22" s="23" t="s">
        <v>48</v>
      </c>
      <c r="D22" s="30">
        <v>1.1299999999999999</v>
      </c>
      <c r="E22" s="30"/>
      <c r="F22" s="30">
        <v>1.1299999999999999</v>
      </c>
      <c r="G22" s="27" t="s">
        <v>38</v>
      </c>
      <c r="H22" s="25">
        <f t="shared" si="0"/>
        <v>4310.8400000000011</v>
      </c>
    </row>
    <row r="23" spans="1:8" x14ac:dyDescent="0.2">
      <c r="A23" s="22">
        <v>45429</v>
      </c>
      <c r="B23" s="27" t="s">
        <v>45</v>
      </c>
      <c r="C23" s="23" t="s">
        <v>49</v>
      </c>
      <c r="D23" s="30">
        <v>31.2</v>
      </c>
      <c r="E23" s="30"/>
      <c r="F23" s="30">
        <v>31.2</v>
      </c>
      <c r="G23" s="27" t="s">
        <v>38</v>
      </c>
      <c r="H23" s="25">
        <f t="shared" si="0"/>
        <v>4279.6400000000012</v>
      </c>
    </row>
    <row r="24" spans="1:8" x14ac:dyDescent="0.2">
      <c r="A24" s="22">
        <v>45429</v>
      </c>
      <c r="B24" s="27" t="s">
        <v>47</v>
      </c>
      <c r="C24" s="23" t="s">
        <v>49</v>
      </c>
      <c r="D24" s="30">
        <v>124.8</v>
      </c>
      <c r="E24" s="30"/>
      <c r="F24" s="30">
        <v>124.8</v>
      </c>
      <c r="G24" s="27" t="s">
        <v>38</v>
      </c>
      <c r="H24" s="25">
        <f t="shared" si="0"/>
        <v>4154.8400000000011</v>
      </c>
    </row>
    <row r="25" spans="1:8" x14ac:dyDescent="0.2">
      <c r="A25" s="22">
        <v>45429</v>
      </c>
      <c r="B25" s="27" t="s">
        <v>6</v>
      </c>
      <c r="C25" s="23" t="s">
        <v>50</v>
      </c>
      <c r="D25" s="30">
        <v>88.47</v>
      </c>
      <c r="E25" s="30">
        <v>14.75</v>
      </c>
      <c r="F25" s="30">
        <v>73.72</v>
      </c>
      <c r="G25" s="27" t="s">
        <v>38</v>
      </c>
      <c r="H25" s="25">
        <f t="shared" si="0"/>
        <v>4066.3700000000013</v>
      </c>
    </row>
    <row r="26" spans="1:8" x14ac:dyDescent="0.2">
      <c r="A26" s="22">
        <v>45429</v>
      </c>
      <c r="B26" s="27" t="s">
        <v>51</v>
      </c>
      <c r="C26" s="23" t="s">
        <v>52</v>
      </c>
      <c r="D26" s="30">
        <v>292.5</v>
      </c>
      <c r="E26" s="30">
        <v>48.75</v>
      </c>
      <c r="F26" s="30">
        <v>243.75</v>
      </c>
      <c r="G26" s="27" t="s">
        <v>38</v>
      </c>
      <c r="H26" s="25">
        <f t="shared" si="0"/>
        <v>3773.8700000000013</v>
      </c>
    </row>
    <row r="27" spans="1:8" x14ac:dyDescent="0.2">
      <c r="A27" s="22">
        <v>45429</v>
      </c>
      <c r="B27" s="27" t="s">
        <v>53</v>
      </c>
      <c r="C27" s="23" t="s">
        <v>54</v>
      </c>
      <c r="D27" s="30">
        <v>44.39</v>
      </c>
      <c r="E27" s="30">
        <v>5.99</v>
      </c>
      <c r="F27" s="30">
        <v>38.4</v>
      </c>
      <c r="G27" s="27" t="s">
        <v>38</v>
      </c>
      <c r="H27" s="25">
        <f t="shared" si="0"/>
        <v>3729.4800000000014</v>
      </c>
    </row>
    <row r="28" spans="1:8" x14ac:dyDescent="0.2">
      <c r="A28" s="22">
        <v>45429</v>
      </c>
      <c r="B28" s="27" t="s">
        <v>55</v>
      </c>
      <c r="C28" s="23" t="s">
        <v>56</v>
      </c>
      <c r="D28" s="30">
        <v>991.49</v>
      </c>
      <c r="E28" s="30">
        <v>165.25</v>
      </c>
      <c r="F28" s="30">
        <v>826.24</v>
      </c>
      <c r="G28" s="27" t="s">
        <v>38</v>
      </c>
      <c r="H28" s="25">
        <f t="shared" si="0"/>
        <v>2737.9900000000016</v>
      </c>
    </row>
    <row r="29" spans="1:8" x14ac:dyDescent="0.2">
      <c r="A29" s="41">
        <v>45457</v>
      </c>
      <c r="B29" s="27" t="s">
        <v>55</v>
      </c>
      <c r="C29" s="23" t="s">
        <v>60</v>
      </c>
      <c r="D29" s="30">
        <v>991.49</v>
      </c>
      <c r="E29" s="30">
        <v>165.25</v>
      </c>
      <c r="F29" s="30">
        <v>826.24</v>
      </c>
      <c r="G29" s="27" t="s">
        <v>38</v>
      </c>
      <c r="H29" s="25">
        <f t="shared" si="0"/>
        <v>1746.5000000000016</v>
      </c>
    </row>
    <row r="30" spans="1:8" x14ac:dyDescent="0.2">
      <c r="A30" s="41">
        <v>45457</v>
      </c>
      <c r="B30" s="27" t="s">
        <v>61</v>
      </c>
      <c r="C30" s="23" t="s">
        <v>62</v>
      </c>
      <c r="D30" s="30">
        <v>72.8</v>
      </c>
      <c r="E30" s="30"/>
      <c r="F30" s="30">
        <v>72.8</v>
      </c>
      <c r="G30" s="27" t="s">
        <v>38</v>
      </c>
      <c r="H30" s="25">
        <f t="shared" si="0"/>
        <v>1673.7000000000016</v>
      </c>
    </row>
    <row r="31" spans="1:8" x14ac:dyDescent="0.2">
      <c r="A31" s="41">
        <v>45457</v>
      </c>
      <c r="B31" s="27" t="s">
        <v>63</v>
      </c>
      <c r="C31" s="23" t="s">
        <v>62</v>
      </c>
      <c r="D31" s="30">
        <v>291.2</v>
      </c>
      <c r="E31" s="30"/>
      <c r="F31" s="30">
        <v>291.2</v>
      </c>
      <c r="G31" s="27" t="s">
        <v>38</v>
      </c>
      <c r="H31" s="25">
        <f t="shared" si="0"/>
        <v>1382.5000000000016</v>
      </c>
    </row>
    <row r="32" spans="1:8" x14ac:dyDescent="0.2">
      <c r="A32" s="41">
        <v>45457</v>
      </c>
      <c r="B32" s="27" t="s">
        <v>63</v>
      </c>
      <c r="C32" s="23" t="s">
        <v>64</v>
      </c>
      <c r="D32" s="30">
        <v>3.38</v>
      </c>
      <c r="E32" s="30"/>
      <c r="F32" s="30">
        <v>3.38</v>
      </c>
      <c r="G32" s="27" t="s">
        <v>38</v>
      </c>
      <c r="H32" s="25">
        <f t="shared" si="0"/>
        <v>1379.1200000000015</v>
      </c>
    </row>
    <row r="33" spans="1:9" x14ac:dyDescent="0.2">
      <c r="A33" s="41">
        <v>45457</v>
      </c>
      <c r="B33" s="27" t="s">
        <v>61</v>
      </c>
      <c r="C33" s="23" t="s">
        <v>65</v>
      </c>
      <c r="D33" s="30">
        <v>31.2</v>
      </c>
      <c r="E33" s="30"/>
      <c r="F33" s="30">
        <v>31.2</v>
      </c>
      <c r="G33" s="27" t="s">
        <v>38</v>
      </c>
      <c r="H33" s="25">
        <f t="shared" si="0"/>
        <v>1347.9200000000014</v>
      </c>
    </row>
    <row r="34" spans="1:9" x14ac:dyDescent="0.2">
      <c r="A34" s="41">
        <v>45457</v>
      </c>
      <c r="B34" s="27" t="s">
        <v>63</v>
      </c>
      <c r="C34" s="23" t="s">
        <v>65</v>
      </c>
      <c r="D34" s="30">
        <v>124.8</v>
      </c>
      <c r="E34" s="30"/>
      <c r="F34" s="30">
        <v>124.8</v>
      </c>
      <c r="G34" s="27" t="s">
        <v>38</v>
      </c>
      <c r="H34" s="25">
        <f t="shared" si="0"/>
        <v>1223.1200000000015</v>
      </c>
    </row>
    <row r="35" spans="1:9" x14ac:dyDescent="0.2">
      <c r="A35" s="41">
        <v>45475</v>
      </c>
      <c r="B35" s="27" t="s">
        <v>66</v>
      </c>
      <c r="C35" s="23" t="s">
        <v>67</v>
      </c>
      <c r="D35" s="30">
        <v>690</v>
      </c>
      <c r="E35" s="30"/>
      <c r="F35" s="30">
        <v>690</v>
      </c>
      <c r="G35" s="27" t="s">
        <v>38</v>
      </c>
      <c r="H35" s="25">
        <f t="shared" si="0"/>
        <v>533.12000000000148</v>
      </c>
    </row>
    <row r="36" spans="1:9" x14ac:dyDescent="0.2">
      <c r="A36" s="41"/>
      <c r="B36" s="28"/>
      <c r="C36" s="29"/>
      <c r="D36" s="30"/>
      <c r="E36" s="30"/>
      <c r="F36" s="30"/>
      <c r="G36" s="28"/>
      <c r="H36" s="31"/>
    </row>
    <row r="37" spans="1:9" x14ac:dyDescent="0.2">
      <c r="A37" s="41"/>
      <c r="B37" s="28"/>
      <c r="C37" s="29"/>
      <c r="D37" s="30"/>
      <c r="E37" s="30"/>
      <c r="F37" s="30"/>
      <c r="G37" s="28"/>
      <c r="H37" s="31"/>
    </row>
    <row r="38" spans="1:9" x14ac:dyDescent="0.2">
      <c r="A38" s="41"/>
      <c r="B38" s="28"/>
      <c r="C38" s="29"/>
      <c r="D38" s="30"/>
      <c r="E38" s="30"/>
      <c r="F38" s="30"/>
      <c r="G38" s="28"/>
      <c r="H38" s="31"/>
    </row>
    <row r="39" spans="1:9" x14ac:dyDescent="0.2">
      <c r="A39" s="49" t="s">
        <v>68</v>
      </c>
      <c r="B39" s="50"/>
      <c r="C39" s="50"/>
      <c r="D39" s="50"/>
      <c r="E39" s="50"/>
      <c r="F39" s="50"/>
      <c r="G39" s="50"/>
      <c r="H39" s="51"/>
    </row>
    <row r="40" spans="1:9" x14ac:dyDescent="0.2">
      <c r="A40" s="22"/>
      <c r="B40" s="23"/>
      <c r="C40" s="23"/>
      <c r="D40" s="25"/>
      <c r="E40" s="25"/>
      <c r="F40" s="25"/>
      <c r="G40" s="27"/>
      <c r="H40" s="25">
        <f>H35</f>
        <v>533.12000000000148</v>
      </c>
    </row>
    <row r="41" spans="1:9" x14ac:dyDescent="0.2">
      <c r="A41" s="26">
        <v>45401</v>
      </c>
      <c r="B41" s="27" t="s">
        <v>16</v>
      </c>
      <c r="C41" s="23" t="s">
        <v>36</v>
      </c>
      <c r="D41" s="25">
        <v>12500</v>
      </c>
      <c r="E41" s="32">
        <v>0</v>
      </c>
      <c r="F41" s="33">
        <v>0</v>
      </c>
      <c r="G41" s="27" t="s">
        <v>38</v>
      </c>
      <c r="H41" s="25">
        <f>H40+D41</f>
        <v>13033.12</v>
      </c>
    </row>
    <row r="42" spans="1:9" x14ac:dyDescent="0.2">
      <c r="A42" s="22">
        <v>45428</v>
      </c>
      <c r="B42" s="27" t="s">
        <v>16</v>
      </c>
      <c r="C42" s="23" t="s">
        <v>57</v>
      </c>
      <c r="D42" s="25">
        <v>11000</v>
      </c>
      <c r="E42" s="32">
        <v>0</v>
      </c>
      <c r="F42" s="33">
        <v>0</v>
      </c>
      <c r="G42" s="27" t="s">
        <v>38</v>
      </c>
      <c r="H42" s="25">
        <f t="shared" ref="H42:H43" si="1">H41+D42</f>
        <v>24033.120000000003</v>
      </c>
    </row>
    <row r="43" spans="1:9" x14ac:dyDescent="0.2">
      <c r="A43" s="41">
        <v>45467</v>
      </c>
      <c r="B43" s="27" t="s">
        <v>16</v>
      </c>
      <c r="C43" s="23" t="s">
        <v>69</v>
      </c>
      <c r="D43" s="25">
        <v>11.5</v>
      </c>
      <c r="E43" s="32">
        <v>0</v>
      </c>
      <c r="F43" s="33">
        <v>0</v>
      </c>
      <c r="G43" s="27" t="s">
        <v>38</v>
      </c>
      <c r="H43" s="25">
        <f t="shared" si="1"/>
        <v>24044.620000000003</v>
      </c>
      <c r="I43" s="18" t="s">
        <v>75</v>
      </c>
    </row>
    <row r="44" spans="1:9" x14ac:dyDescent="0.2">
      <c r="A44" s="34"/>
      <c r="B44" s="35"/>
      <c r="G44" s="35"/>
    </row>
    <row r="45" spans="1:9" ht="16" customHeight="1" x14ac:dyDescent="0.2">
      <c r="A45" s="35" t="s">
        <v>7</v>
      </c>
      <c r="C45" s="35"/>
      <c r="D45" s="35"/>
      <c r="E45" s="35"/>
      <c r="F45" s="35"/>
    </row>
    <row r="46" spans="1:9" ht="22" customHeight="1" x14ac:dyDescent="0.2">
      <c r="A46" s="35" t="s">
        <v>74</v>
      </c>
      <c r="B46" s="35"/>
      <c r="C46" s="35"/>
      <c r="G46" s="35"/>
      <c r="H46" s="35"/>
    </row>
    <row r="47" spans="1:9" ht="22" customHeight="1" x14ac:dyDescent="0.2">
      <c r="A47" s="19" t="s">
        <v>11</v>
      </c>
      <c r="B47" s="20" t="s">
        <v>0</v>
      </c>
      <c r="C47" s="20" t="s">
        <v>1</v>
      </c>
      <c r="D47" s="21" t="s">
        <v>2</v>
      </c>
      <c r="E47" s="21" t="s">
        <v>3</v>
      </c>
      <c r="F47" s="21" t="s">
        <v>4</v>
      </c>
      <c r="G47" s="35"/>
      <c r="H47" s="35"/>
    </row>
    <row r="48" spans="1:9" ht="22" customHeight="1" x14ac:dyDescent="0.2">
      <c r="A48" s="22">
        <v>45488</v>
      </c>
      <c r="B48" s="23" t="s">
        <v>6</v>
      </c>
      <c r="C48" s="23" t="s">
        <v>70</v>
      </c>
      <c r="D48" s="24">
        <v>364</v>
      </c>
      <c r="E48" s="24">
        <v>0</v>
      </c>
      <c r="F48" s="37">
        <f>D48-E48</f>
        <v>364</v>
      </c>
    </row>
    <row r="49" spans="1:7" ht="22" customHeight="1" x14ac:dyDescent="0.2">
      <c r="A49" s="22">
        <v>45488</v>
      </c>
      <c r="B49" s="23" t="s">
        <v>6</v>
      </c>
      <c r="C49" s="23" t="s">
        <v>71</v>
      </c>
      <c r="D49" s="24">
        <v>156</v>
      </c>
      <c r="E49" s="24">
        <v>0</v>
      </c>
      <c r="F49" s="37">
        <f t="shared" ref="F49:F50" si="2">D49-E49</f>
        <v>156</v>
      </c>
    </row>
    <row r="50" spans="1:7" ht="22" customHeight="1" x14ac:dyDescent="0.2">
      <c r="A50" s="22">
        <v>45488</v>
      </c>
      <c r="B50" s="23" t="s">
        <v>6</v>
      </c>
      <c r="C50" s="38" t="s">
        <v>72</v>
      </c>
      <c r="D50" s="24">
        <v>2.25</v>
      </c>
      <c r="E50" s="24">
        <v>0</v>
      </c>
      <c r="F50" s="37">
        <f t="shared" si="2"/>
        <v>2.25</v>
      </c>
    </row>
    <row r="51" spans="1:7" ht="22" customHeight="1" x14ac:dyDescent="0.2">
      <c r="A51" s="22">
        <v>45473</v>
      </c>
      <c r="B51" s="23" t="s">
        <v>25</v>
      </c>
      <c r="C51" s="38" t="s">
        <v>76</v>
      </c>
      <c r="D51" s="24">
        <v>991.49</v>
      </c>
      <c r="E51" s="24">
        <v>165.25</v>
      </c>
      <c r="F51" s="37">
        <f t="shared" ref="F51:F53" si="3">D51-E51</f>
        <v>826.24</v>
      </c>
    </row>
    <row r="52" spans="1:7" ht="22" customHeight="1" x14ac:dyDescent="0.2">
      <c r="A52" s="22">
        <v>45422</v>
      </c>
      <c r="B52" s="23" t="s">
        <v>77</v>
      </c>
      <c r="C52" s="38" t="s">
        <v>78</v>
      </c>
      <c r="D52" s="24">
        <v>90</v>
      </c>
      <c r="E52" s="24"/>
      <c r="F52" s="37">
        <f t="shared" si="3"/>
        <v>90</v>
      </c>
    </row>
    <row r="53" spans="1:7" ht="22" customHeight="1" x14ac:dyDescent="0.2">
      <c r="A53" s="22">
        <v>45442</v>
      </c>
      <c r="B53" s="23" t="s">
        <v>77</v>
      </c>
      <c r="C53" s="38" t="s">
        <v>79</v>
      </c>
      <c r="D53" s="24">
        <v>70</v>
      </c>
      <c r="E53" s="24"/>
      <c r="F53" s="37">
        <f t="shared" si="3"/>
        <v>70</v>
      </c>
    </row>
    <row r="54" spans="1:7" ht="22" customHeight="1" x14ac:dyDescent="0.2">
      <c r="A54" s="43">
        <v>45463</v>
      </c>
      <c r="B54" s="44" t="s">
        <v>39</v>
      </c>
      <c r="C54" s="45" t="s">
        <v>73</v>
      </c>
      <c r="D54" s="46">
        <v>771.6</v>
      </c>
      <c r="E54" s="46">
        <v>128.6</v>
      </c>
      <c r="F54" s="47">
        <f t="shared" ref="F54" si="4">D54-E54</f>
        <v>643</v>
      </c>
    </row>
    <row r="55" spans="1:7" ht="22" customHeight="1" x14ac:dyDescent="0.2">
      <c r="A55" s="22"/>
      <c r="B55" s="23"/>
      <c r="C55" s="38"/>
      <c r="D55" s="24"/>
      <c r="E55" s="24"/>
      <c r="F55" s="37"/>
    </row>
    <row r="56" spans="1:7" ht="22" customHeight="1" x14ac:dyDescent="0.2">
      <c r="A56" s="22"/>
      <c r="B56" s="23"/>
      <c r="C56" s="38"/>
      <c r="D56" s="24"/>
      <c r="E56" s="24"/>
      <c r="F56" s="37"/>
      <c r="G56" s="27"/>
    </row>
    <row r="57" spans="1:7" ht="22" customHeight="1" x14ac:dyDescent="0.2">
      <c r="A57" s="22"/>
      <c r="B57" s="23"/>
      <c r="C57" s="38"/>
      <c r="D57" s="24"/>
      <c r="E57" s="24"/>
      <c r="F57" s="37"/>
      <c r="G57" s="27"/>
    </row>
    <row r="58" spans="1:7" ht="22" customHeight="1" x14ac:dyDescent="0.2">
      <c r="A58" s="22"/>
      <c r="B58" s="23"/>
      <c r="C58" s="38"/>
      <c r="D58" s="24"/>
      <c r="E58" s="24"/>
      <c r="F58" s="37"/>
      <c r="G58" s="27"/>
    </row>
    <row r="59" spans="1:7" x14ac:dyDescent="0.2">
      <c r="C59" s="39"/>
      <c r="F59" s="35"/>
    </row>
    <row r="60" spans="1:7" x14ac:dyDescent="0.2">
      <c r="B60" s="35"/>
      <c r="C60" s="35"/>
      <c r="F60" s="35"/>
    </row>
    <row r="61" spans="1:7" x14ac:dyDescent="0.2">
      <c r="A61" s="35" t="s">
        <v>12</v>
      </c>
      <c r="B61" s="35"/>
      <c r="C61" s="35"/>
      <c r="D61" s="35"/>
      <c r="E61" s="35"/>
      <c r="F61" s="35"/>
    </row>
    <row r="62" spans="1:7" x14ac:dyDescent="0.2">
      <c r="A62" s="35"/>
      <c r="B62" s="39"/>
      <c r="C62" s="39"/>
    </row>
    <row r="63" spans="1:7" x14ac:dyDescent="0.2">
      <c r="B63" s="35"/>
      <c r="C63" s="35"/>
    </row>
    <row r="64" spans="1:7" x14ac:dyDescent="0.2">
      <c r="A64" s="35"/>
      <c r="B64" s="35"/>
      <c r="C64" s="35"/>
    </row>
    <row r="65" spans="1:1" x14ac:dyDescent="0.2">
      <c r="A65" s="35"/>
    </row>
    <row r="66" spans="1:1" x14ac:dyDescent="0.2">
      <c r="A66" s="35" t="s">
        <v>10</v>
      </c>
    </row>
    <row r="67" spans="1:1" x14ac:dyDescent="0.2">
      <c r="A67" s="39" t="s">
        <v>8</v>
      </c>
    </row>
  </sheetData>
  <mergeCells count="2">
    <mergeCell ref="A1:H1"/>
    <mergeCell ref="A39:H39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B2:J18"/>
  <sheetViews>
    <sheetView tabSelected="1" zoomScale="120" zoomScaleNormal="120" workbookViewId="0">
      <selection activeCell="B3" sqref="B3:H6"/>
    </sheetView>
  </sheetViews>
  <sheetFormatPr baseColWidth="10" defaultRowHeight="15" x14ac:dyDescent="0.2"/>
  <cols>
    <col min="1" max="1" width="6.1640625" customWidth="1"/>
    <col min="2" max="2" width="13.83203125" style="1" customWidth="1"/>
    <col min="3" max="3" width="28.33203125" style="1" customWidth="1"/>
    <col min="4" max="4" width="33.5" style="1" customWidth="1"/>
    <col min="5" max="8" width="12.33203125" style="1" customWidth="1"/>
    <col min="9" max="9" width="10.1640625" style="1" customWidth="1"/>
    <col min="10" max="10" width="11.1640625" style="1" customWidth="1"/>
  </cols>
  <sheetData>
    <row r="2" spans="2:10" ht="20" customHeight="1" x14ac:dyDescent="0.2">
      <c r="B2" s="52" t="s">
        <v>17</v>
      </c>
      <c r="C2" s="52"/>
      <c r="D2" s="52"/>
      <c r="E2" s="16"/>
      <c r="F2" s="16"/>
      <c r="G2" s="16"/>
      <c r="H2" s="16"/>
      <c r="I2" s="16"/>
      <c r="J2" s="2"/>
    </row>
    <row r="3" spans="2:10" ht="38" customHeight="1" x14ac:dyDescent="0.2">
      <c r="B3" s="4" t="s">
        <v>11</v>
      </c>
      <c r="C3" s="5" t="s">
        <v>0</v>
      </c>
      <c r="D3" s="5" t="s">
        <v>1</v>
      </c>
      <c r="E3" s="6" t="s">
        <v>2</v>
      </c>
      <c r="F3" s="6" t="s">
        <v>3</v>
      </c>
      <c r="G3" s="42" t="s">
        <v>14</v>
      </c>
      <c r="H3" s="6" t="s">
        <v>4</v>
      </c>
      <c r="I3" s="7"/>
      <c r="J3" s="3"/>
    </row>
    <row r="4" spans="2:10" ht="26" customHeight="1" x14ac:dyDescent="0.2">
      <c r="B4" s="8">
        <v>45488</v>
      </c>
      <c r="C4" s="9" t="s">
        <v>6</v>
      </c>
      <c r="D4" s="9" t="s">
        <v>70</v>
      </c>
      <c r="E4" s="17">
        <v>364</v>
      </c>
      <c r="F4" s="17">
        <v>0</v>
      </c>
      <c r="G4" s="10">
        <v>72.8</v>
      </c>
      <c r="H4" s="11">
        <f>E4-F4-G4</f>
        <v>291.2</v>
      </c>
      <c r="I4" s="12">
        <f>G4+G5</f>
        <v>104</v>
      </c>
    </row>
    <row r="5" spans="2:10" ht="26" customHeight="1" x14ac:dyDescent="0.2">
      <c r="B5" s="8">
        <v>45488</v>
      </c>
      <c r="C5" s="9" t="s">
        <v>6</v>
      </c>
      <c r="D5" s="9" t="s">
        <v>71</v>
      </c>
      <c r="E5" s="17">
        <v>156</v>
      </c>
      <c r="F5" s="17">
        <v>0</v>
      </c>
      <c r="G5" s="10">
        <v>31.2</v>
      </c>
      <c r="H5" s="11">
        <f t="shared" ref="H5:H9" si="0">E5-F5-G5</f>
        <v>124.8</v>
      </c>
      <c r="I5" s="13">
        <f>H4+H5+H6</f>
        <v>418.25</v>
      </c>
    </row>
    <row r="6" spans="2:10" ht="26" customHeight="1" x14ac:dyDescent="0.2">
      <c r="B6" s="8">
        <v>45488</v>
      </c>
      <c r="C6" s="9" t="s">
        <v>6</v>
      </c>
      <c r="D6" s="14" t="s">
        <v>72</v>
      </c>
      <c r="E6" s="17">
        <v>2.25</v>
      </c>
      <c r="F6" s="17">
        <v>0</v>
      </c>
      <c r="G6" s="10"/>
      <c r="H6" s="11">
        <f t="shared" si="0"/>
        <v>2.25</v>
      </c>
      <c r="I6" s="40"/>
    </row>
    <row r="7" spans="2:10" ht="25" customHeight="1" x14ac:dyDescent="0.2">
      <c r="B7" s="8">
        <v>45473</v>
      </c>
      <c r="C7" s="9" t="s">
        <v>25</v>
      </c>
      <c r="D7" s="14" t="s">
        <v>76</v>
      </c>
      <c r="E7" s="17">
        <v>991.49</v>
      </c>
      <c r="F7" s="17">
        <v>165.25</v>
      </c>
      <c r="G7" s="40"/>
      <c r="H7" s="15">
        <f t="shared" si="0"/>
        <v>826.24</v>
      </c>
      <c r="I7" s="53"/>
    </row>
    <row r="8" spans="2:10" ht="25" customHeight="1" x14ac:dyDescent="0.2">
      <c r="B8" s="8">
        <v>45422</v>
      </c>
      <c r="C8" s="9" t="s">
        <v>77</v>
      </c>
      <c r="D8" s="14" t="s">
        <v>78</v>
      </c>
      <c r="E8" s="17">
        <v>90</v>
      </c>
      <c r="F8" s="17">
        <v>0</v>
      </c>
      <c r="G8" s="40"/>
      <c r="H8" s="54">
        <f t="shared" si="0"/>
        <v>90</v>
      </c>
      <c r="I8" s="53"/>
    </row>
    <row r="9" spans="2:10" ht="25" customHeight="1" x14ac:dyDescent="0.2">
      <c r="B9" s="8">
        <v>45442</v>
      </c>
      <c r="C9" s="9" t="s">
        <v>77</v>
      </c>
      <c r="D9" s="14" t="s">
        <v>79</v>
      </c>
      <c r="E9" s="17">
        <v>70</v>
      </c>
      <c r="F9" s="17">
        <v>0</v>
      </c>
      <c r="G9" s="40"/>
      <c r="H9" s="54">
        <f t="shared" si="0"/>
        <v>70</v>
      </c>
      <c r="I9" s="55">
        <f>H8+H9</f>
        <v>160</v>
      </c>
    </row>
    <row r="13" spans="2:10" ht="16" x14ac:dyDescent="0.2">
      <c r="B13" s="22">
        <v>45488</v>
      </c>
      <c r="C13" s="23" t="s">
        <v>6</v>
      </c>
      <c r="D13" s="23" t="s">
        <v>70</v>
      </c>
      <c r="E13" s="24">
        <v>364</v>
      </c>
      <c r="F13" s="24">
        <v>0</v>
      </c>
      <c r="G13" s="37">
        <f>E13-F13</f>
        <v>364</v>
      </c>
    </row>
    <row r="14" spans="2:10" ht="16" x14ac:dyDescent="0.2">
      <c r="B14" s="22">
        <v>45488</v>
      </c>
      <c r="C14" s="23" t="s">
        <v>6</v>
      </c>
      <c r="D14" s="23" t="s">
        <v>71</v>
      </c>
      <c r="E14" s="24">
        <v>156</v>
      </c>
      <c r="F14" s="24">
        <v>0</v>
      </c>
      <c r="G14" s="37">
        <f t="shared" ref="G14:G18" si="1">E14-F14</f>
        <v>156</v>
      </c>
    </row>
    <row r="15" spans="2:10" ht="17" x14ac:dyDescent="0.2">
      <c r="B15" s="22">
        <v>45488</v>
      </c>
      <c r="C15" s="23" t="s">
        <v>6</v>
      </c>
      <c r="D15" s="38" t="s">
        <v>72</v>
      </c>
      <c r="E15" s="24">
        <v>2.25</v>
      </c>
      <c r="F15" s="24">
        <v>0</v>
      </c>
      <c r="G15" s="37">
        <f t="shared" si="1"/>
        <v>2.25</v>
      </c>
    </row>
    <row r="16" spans="2:10" ht="17" x14ac:dyDescent="0.2">
      <c r="B16" s="22">
        <v>45473</v>
      </c>
      <c r="C16" s="23" t="s">
        <v>25</v>
      </c>
      <c r="D16" s="38" t="s">
        <v>76</v>
      </c>
      <c r="E16" s="24">
        <v>991.49</v>
      </c>
      <c r="F16" s="24">
        <v>165.25</v>
      </c>
      <c r="G16" s="37">
        <f t="shared" si="1"/>
        <v>826.24</v>
      </c>
    </row>
    <row r="17" spans="2:7" ht="17" x14ac:dyDescent="0.2">
      <c r="B17" s="22">
        <v>45422</v>
      </c>
      <c r="C17" s="23" t="s">
        <v>77</v>
      </c>
      <c r="D17" s="38" t="s">
        <v>78</v>
      </c>
      <c r="E17" s="24">
        <v>90</v>
      </c>
      <c r="F17" s="24"/>
      <c r="G17" s="37">
        <f t="shared" si="1"/>
        <v>90</v>
      </c>
    </row>
    <row r="18" spans="2:7" ht="17" x14ac:dyDescent="0.2">
      <c r="B18" s="22">
        <v>45442</v>
      </c>
      <c r="C18" s="23" t="s">
        <v>77</v>
      </c>
      <c r="D18" s="38" t="s">
        <v>79</v>
      </c>
      <c r="E18" s="24">
        <v>70</v>
      </c>
      <c r="F18" s="24"/>
      <c r="G18" s="37">
        <f t="shared" si="1"/>
        <v>70</v>
      </c>
    </row>
  </sheetData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Sheet2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2024-07-15T09:33:29Z</dcterms:modified>
  <cp:category/>
  <cp:contentStatus/>
</cp:coreProperties>
</file>