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SIPC Finance/Annual Return Documents/2024-25/EXT Audit Documents/"/>
    </mc:Choice>
  </mc:AlternateContent>
  <xr:revisionPtr revIDLastSave="0" documentId="13_ncr:1_{758F76AB-90A9-5840-93C0-AC41F3CFB19D}" xr6:coauthVersionLast="47" xr6:coauthVersionMax="47" xr10:uidLastSave="{00000000-0000-0000-0000-000000000000}"/>
  <bookViews>
    <workbookView xWindow="28800" yWindow="-1520" windowWidth="38400" windowHeight="19640" activeTab="5" xr2:uid="{EF328E6F-9CCF-444D-A76F-F626E7C71552}"/>
  </bookViews>
  <sheets>
    <sheet name="Form" sheetId="20" r:id="rId1"/>
    <sheet name="Box 2 " sheetId="21" r:id="rId2"/>
    <sheet name="Box 3" sheetId="22" r:id="rId3"/>
    <sheet name="Box 4" sheetId="23" r:id="rId4"/>
    <sheet name="Box 5 &amp; 10" sheetId="24" r:id="rId5"/>
    <sheet name="Box 6" sheetId="25" r:id="rId6"/>
    <sheet name="Box 7 &amp; 8" sheetId="26" r:id="rId7"/>
    <sheet name="Box 9" sheetId="27" r:id="rId8"/>
    <sheet name="Bank Rec" sheetId="28" r:id="rId9"/>
  </sheets>
  <definedNames>
    <definedName name="_xlnm.Print_Area" localSheetId="8">'Bank Rec'!$B$1:$D$24</definedName>
    <definedName name="_xlnm.Print_Area" localSheetId="5">'Box 6'!$B$5:$F$23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8" l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</calcChain>
</file>

<file path=xl/sharedStrings.xml><?xml version="1.0" encoding="utf-8"?>
<sst xmlns="http://schemas.openxmlformats.org/spreadsheetml/2006/main" count="157" uniqueCount="112">
  <si>
    <t>Training</t>
  </si>
  <si>
    <t>Morag Birch</t>
  </si>
  <si>
    <t>Amanda Hollingshead</t>
  </si>
  <si>
    <t>Planning Applications</t>
  </si>
  <si>
    <t>Parish Council Events</t>
  </si>
  <si>
    <t>Parish Improvement Projects</t>
  </si>
  <si>
    <t>Ruth Cooper</t>
  </si>
  <si>
    <t>Stedham Memorial Hall</t>
  </si>
  <si>
    <t>Terry Stevens</t>
  </si>
  <si>
    <t>Stedham Sports Association</t>
  </si>
  <si>
    <t>Easter Club Tea 2nd April Gross Takings</t>
  </si>
  <si>
    <t>Precept</t>
  </si>
  <si>
    <t>Other receipts</t>
  </si>
  <si>
    <t>CDC VE/VJ Days Grant</t>
  </si>
  <si>
    <t>CDC</t>
  </si>
  <si>
    <t>Box 7</t>
  </si>
  <si>
    <t>Less Debtors</t>
  </si>
  <si>
    <t>Plus Creditors</t>
  </si>
  <si>
    <t>M Birch Pay &amp; Exp Mar2025</t>
  </si>
  <si>
    <t>Box 8</t>
  </si>
  <si>
    <t>Stedham with Iping Parish Council</t>
  </si>
  <si>
    <t>Section 1</t>
  </si>
  <si>
    <t>2023/24</t>
  </si>
  <si>
    <t xml:space="preserve">Variance </t>
  </si>
  <si>
    <t>Explain variances over 15% (if more than £500)</t>
  </si>
  <si>
    <t>£</t>
  </si>
  <si>
    <t>%</t>
  </si>
  <si>
    <t>boxes 2/3/4/5/6/9/10</t>
  </si>
  <si>
    <t>Box 1</t>
  </si>
  <si>
    <t>Balances b/f</t>
  </si>
  <si>
    <t>Box 2</t>
  </si>
  <si>
    <t>Box 3</t>
  </si>
  <si>
    <t>See explanations Box 3</t>
  </si>
  <si>
    <t>Box 4</t>
  </si>
  <si>
    <t>Staff costs</t>
  </si>
  <si>
    <t>See explanations Box 4</t>
  </si>
  <si>
    <t>Box 5</t>
  </si>
  <si>
    <t>PWLB Loan</t>
  </si>
  <si>
    <t>Final payment in 26/05/2020</t>
  </si>
  <si>
    <t>Box 6</t>
  </si>
  <si>
    <t>Other payments</t>
  </si>
  <si>
    <t>See explanations Box 6</t>
  </si>
  <si>
    <t>Balances c/f</t>
  </si>
  <si>
    <t xml:space="preserve">Total cash </t>
  </si>
  <si>
    <t>Box 9</t>
  </si>
  <si>
    <t>Fixed assets</t>
  </si>
  <si>
    <t>See explanations Box 9</t>
  </si>
  <si>
    <t>Box 10</t>
  </si>
  <si>
    <t>Total borrowing</t>
  </si>
  <si>
    <t>2024/25</t>
  </si>
  <si>
    <t>Explanation of variance</t>
  </si>
  <si>
    <t>Difference</t>
  </si>
  <si>
    <t>Stedham wth Iping Parish Council</t>
  </si>
  <si>
    <t>VAT126</t>
  </si>
  <si>
    <t>Other Income</t>
  </si>
  <si>
    <t>Grants (CIL)</t>
  </si>
  <si>
    <t>Allotment rent</t>
  </si>
  <si>
    <t xml:space="preserve">Box 3 </t>
  </si>
  <si>
    <t>Increase in hourly rate</t>
  </si>
  <si>
    <t>Staff(RFO) salary</t>
  </si>
  <si>
    <t>Staff(Clerk) salary including overtime</t>
  </si>
  <si>
    <t>VAT</t>
  </si>
  <si>
    <t>Grants to Parish Organisations</t>
  </si>
  <si>
    <t>Playgrounds management</t>
  </si>
  <si>
    <t>Grounds/property maintenance</t>
  </si>
  <si>
    <t>Election costs</t>
  </si>
  <si>
    <t>Hall hire</t>
  </si>
  <si>
    <t>Audit</t>
  </si>
  <si>
    <t>Office Expenses</t>
  </si>
  <si>
    <t>Stopped subscription 2022</t>
  </si>
  <si>
    <t>Video Conferencing application</t>
  </si>
  <si>
    <t>Newsletter, other communications to all parishioners</t>
  </si>
  <si>
    <t>General administration, Subscriptions, Insurance, Website, Email Accounts, Data management</t>
  </si>
  <si>
    <t>Delta</t>
  </si>
  <si>
    <t>Bank balance per Reconciliation</t>
  </si>
  <si>
    <t>Net Funds</t>
  </si>
  <si>
    <t>Paid Out</t>
  </si>
  <si>
    <t>Paid In</t>
  </si>
  <si>
    <t>Bank Statements</t>
  </si>
  <si>
    <t>Closing balance as per Cash Book</t>
  </si>
  <si>
    <t>Add: Receipts in the year</t>
  </si>
  <si>
    <t>Less: Payments in the year</t>
  </si>
  <si>
    <t>Cash Book</t>
  </si>
  <si>
    <t xml:space="preserve"> </t>
  </si>
  <si>
    <t>Add Income for 2023/24 but not cleared</t>
  </si>
  <si>
    <t>Less Uncleared Payments at 31st March 2024</t>
  </si>
  <si>
    <t>Lloyds Current Account</t>
  </si>
  <si>
    <t>Balance as per Bank Statement 31st March 2024</t>
  </si>
  <si>
    <t>Prepared by Morag Birch Clerk &amp; Responsible Finance Officer April 2024</t>
  </si>
  <si>
    <t>BANK RECONCILIATION</t>
  </si>
  <si>
    <t>STEDHAM WITH IPING PARISH COUNCIL</t>
  </si>
  <si>
    <t>Financial Year Ending 31st March 2025</t>
  </si>
  <si>
    <t>Net Balance as at 31st March 2025</t>
  </si>
  <si>
    <t>Opening Balance 1st April 2025</t>
  </si>
  <si>
    <t>SDNPA CIL Grant of £11000 received May 2024</t>
  </si>
  <si>
    <t>Inc £250 VE/VJ Grant, £240 Receipts from Tea Club + Other fund raising events</t>
  </si>
  <si>
    <t>Purchase of play equipment in 2024-25 ~£16k(inc VAT)</t>
  </si>
  <si>
    <t>Insurance Fees increase £210 over original Budget, No Biennial fee for Website</t>
  </si>
  <si>
    <t>Reduced printing costs, Only printed 2 Issues, previous year printed 3.</t>
  </si>
  <si>
    <t>Purchased A-Board 2023/24 ~£64(exc VAT)</t>
  </si>
  <si>
    <t>No new Councillors</t>
  </si>
  <si>
    <t>Election year 2023/24</t>
  </si>
  <si>
    <t>Increase in number of  Grass Cuts</t>
  </si>
  <si>
    <t>Purchased new equipment + Accessible gate &amp; path - £15929 (exc VAT).</t>
  </si>
  <si>
    <t>Included RBL Tommy Statue~£145, Community Bus Support-£200, Water Test Kit-£160</t>
  </si>
  <si>
    <t>VAT reclaim £3185 on new playground equipment cf £2278 in 2023/24</t>
  </si>
  <si>
    <t>Remove</t>
  </si>
  <si>
    <t>No Summer Fete 2024/25, Reduced costs for Tea Club</t>
  </si>
  <si>
    <r>
      <rPr>
        <b/>
        <sz val="11"/>
        <color theme="1"/>
        <rFont val="Arial"/>
        <family val="2"/>
      </rPr>
      <t>Total</t>
    </r>
    <r>
      <rPr>
        <sz val="11"/>
        <color theme="1"/>
        <rFont val="Arial"/>
        <family val="2"/>
      </rPr>
      <t xml:space="preserve"> (Funds-Debtors+Creditors)</t>
    </r>
  </si>
  <si>
    <t>New play equipment (£13698), New Village Signpost (£1100), New Bench (£600), New AED &amp; Cabinet(£1500). (Note: Asset values estimated from invoiced value excluding preparation/removal costs)</t>
  </si>
  <si>
    <t>Hooli - Newsletter printing</t>
  </si>
  <si>
    <t>Repaired Village Sign ~ £1300(exc VAT), Purchased AED ~ £1650(exc VAT, New VE/VJ Bench ~ £350 (exc VAT &amp; £250 Grant)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</si>
</sst>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£&quot;#,##0_);\(&quot;£&quot;#,##0\)"/>
    <numFmt numFmtId="6" formatCode="&quot;£&quot;#,##0_);[Red]\(&quot;£&quot;#,##0\)"/>
    <numFmt numFmtId="8" formatCode="&quot;£&quot;#,##0.00_);[Red]\(&quot;£&quot;#,##0.00\)"/>
    <numFmt numFmtId="44" formatCode="_(&quot;£&quot;* #,##0.00_);_(&quot;£&quot;* \(#,##0.00\);_(&quot;£&quot;* &quot;-&quot;??_);_(@_)"/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&quot;£&quot;#,##0.00"/>
    <numFmt numFmtId="167" formatCode="&quot;£&quot;#,##0"/>
    <numFmt numFmtId="168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6" fillId="0" borderId="0" applyNumberFormat="0" applyFill="0" applyBorder="0" applyProtection="0"/>
    <xf numFmtId="44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0" fontId="0" fillId="0" borderId="0" xfId="0" applyAlignment="1">
      <alignment horizontal="left" vertical="top"/>
    </xf>
    <xf numFmtId="166" fontId="0" fillId="0" borderId="0" xfId="0" applyNumberFormat="1" applyAlignment="1">
      <alignment horizontal="left" vertical="top"/>
    </xf>
    <xf numFmtId="166" fontId="0" fillId="0" borderId="0" xfId="0" applyNumberForma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67" fontId="0" fillId="0" borderId="1" xfId="0" applyNumberFormat="1" applyBorder="1"/>
    <xf numFmtId="9" fontId="5" fillId="0" borderId="1" xfId="0" applyNumberFormat="1" applyFont="1" applyBorder="1" applyAlignment="1">
      <alignment horizontal="center"/>
    </xf>
    <xf numFmtId="0" fontId="5" fillId="0" borderId="1" xfId="2" applyFont="1" applyBorder="1"/>
    <xf numFmtId="6" fontId="4" fillId="0" borderId="1" xfId="3" applyNumberFormat="1" applyFont="1" applyBorder="1" applyAlignment="1">
      <alignment horizontal="right" vertical="top"/>
    </xf>
    <xf numFmtId="0" fontId="5" fillId="0" borderId="0" xfId="2" applyFont="1"/>
    <xf numFmtId="0" fontId="5" fillId="0" borderId="1" xfId="2" applyFont="1" applyBorder="1" applyAlignment="1">
      <alignment horizontal="left" vertical="top" wrapText="1"/>
    </xf>
    <xf numFmtId="6" fontId="5" fillId="0" borderId="1" xfId="3" applyNumberFormat="1" applyFont="1" applyBorder="1" applyAlignment="1">
      <alignment horizontal="right" vertical="top"/>
    </xf>
    <xf numFmtId="0" fontId="5" fillId="0" borderId="1" xfId="2" applyFont="1" applyBorder="1" applyAlignment="1">
      <alignment horizontal="left" vertical="top"/>
    </xf>
    <xf numFmtId="168" fontId="5" fillId="0" borderId="1" xfId="3" applyNumberFormat="1" applyFont="1" applyBorder="1"/>
    <xf numFmtId="168" fontId="4" fillId="0" borderId="1" xfId="3" applyNumberFormat="1" applyFont="1" applyBorder="1" applyAlignment="1">
      <alignment horizontal="left" vertical="top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/>
    </xf>
    <xf numFmtId="168" fontId="5" fillId="0" borderId="0" xfId="3" applyNumberFormat="1" applyFont="1"/>
    <xf numFmtId="168" fontId="4" fillId="0" borderId="0" xfId="3" applyNumberFormat="1" applyFont="1"/>
    <xf numFmtId="168" fontId="4" fillId="0" borderId="0" xfId="3" applyNumberFormat="1" applyFont="1" applyAlignment="1">
      <alignment horizontal="left" vertical="top"/>
    </xf>
    <xf numFmtId="0" fontId="4" fillId="0" borderId="0" xfId="6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13" fillId="0" borderId="0" xfId="2" applyFont="1"/>
    <xf numFmtId="6" fontId="4" fillId="0" borderId="1" xfId="3" applyNumberFormat="1" applyFont="1" applyFill="1" applyBorder="1" applyAlignment="1">
      <alignment horizontal="right" vertical="top"/>
    </xf>
    <xf numFmtId="0" fontId="5" fillId="0" borderId="1" xfId="2" applyFont="1" applyBorder="1" applyAlignment="1">
      <alignment vertical="top"/>
    </xf>
    <xf numFmtId="6" fontId="5" fillId="0" borderId="1" xfId="3" applyNumberFormat="1" applyFont="1" applyFill="1" applyBorder="1" applyAlignment="1">
      <alignment horizontal="right" vertical="top"/>
    </xf>
    <xf numFmtId="6" fontId="5" fillId="0" borderId="1" xfId="1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0" fontId="5" fillId="0" borderId="1" xfId="2" applyFont="1" applyBorder="1" applyAlignment="1">
      <alignment vertical="top" wrapText="1"/>
    </xf>
    <xf numFmtId="168" fontId="4" fillId="0" borderId="1" xfId="3" applyNumberFormat="1" applyFont="1" applyBorder="1" applyAlignment="1">
      <alignment horizontal="center"/>
    </xf>
    <xf numFmtId="0" fontId="4" fillId="0" borderId="1" xfId="2" applyFont="1" applyBorder="1" applyAlignment="1">
      <alignment horizontal="center" vertical="top"/>
    </xf>
    <xf numFmtId="0" fontId="4" fillId="0" borderId="0" xfId="2" applyFont="1"/>
    <xf numFmtId="0" fontId="4" fillId="0" borderId="0" xfId="6" applyFont="1"/>
    <xf numFmtId="6" fontId="4" fillId="0" borderId="1" xfId="3" applyNumberFormat="1" applyFont="1" applyFill="1" applyBorder="1"/>
    <xf numFmtId="6" fontId="5" fillId="0" borderId="1" xfId="3" applyNumberFormat="1" applyFont="1" applyFill="1" applyBorder="1"/>
    <xf numFmtId="165" fontId="5" fillId="0" borderId="1" xfId="3" applyFont="1" applyFill="1" applyBorder="1"/>
    <xf numFmtId="165" fontId="5" fillId="0" borderId="1" xfId="3" applyFont="1" applyBorder="1"/>
    <xf numFmtId="1" fontId="4" fillId="0" borderId="1" xfId="3" applyNumberFormat="1" applyFont="1" applyBorder="1"/>
    <xf numFmtId="1" fontId="5" fillId="0" borderId="1" xfId="2" applyNumberFormat="1" applyFont="1" applyBorder="1"/>
    <xf numFmtId="168" fontId="5" fillId="0" borderId="0" xfId="2" applyNumberFormat="1" applyFont="1"/>
    <xf numFmtId="168" fontId="5" fillId="0" borderId="1" xfId="2" applyNumberFormat="1" applyFont="1" applyBorder="1"/>
    <xf numFmtId="0" fontId="0" fillId="0" borderId="0" xfId="0" applyAlignment="1">
      <alignment wrapText="1"/>
    </xf>
    <xf numFmtId="166" fontId="0" fillId="0" borderId="0" xfId="0" applyNumberFormat="1" applyAlignment="1">
      <alignment horizontal="right" vertical="top" wrapText="1"/>
    </xf>
    <xf numFmtId="6" fontId="5" fillId="0" borderId="1" xfId="7" applyNumberFormat="1" applyFont="1" applyFill="1" applyBorder="1" applyAlignment="1">
      <alignment horizontal="right" vertical="top" wrapText="1"/>
    </xf>
    <xf numFmtId="167" fontId="4" fillId="0" borderId="1" xfId="3" applyNumberFormat="1" applyFont="1" applyFill="1" applyBorder="1" applyAlignment="1">
      <alignment horizontal="right" vertical="top" wrapText="1"/>
    </xf>
    <xf numFmtId="6" fontId="4" fillId="0" borderId="1" xfId="3" applyNumberFormat="1" applyFont="1" applyFill="1" applyBorder="1" applyAlignment="1">
      <alignment horizontal="right" vertical="top" wrapText="1"/>
    </xf>
    <xf numFmtId="0" fontId="5" fillId="0" borderId="0" xfId="2" applyFont="1" applyAlignment="1">
      <alignment wrapText="1"/>
    </xf>
    <xf numFmtId="1" fontId="14" fillId="0" borderId="1" xfId="1" applyNumberFormat="1" applyFont="1" applyFill="1" applyBorder="1" applyAlignment="1">
      <alignment horizontal="left" vertical="top" wrapText="1"/>
    </xf>
    <xf numFmtId="167" fontId="7" fillId="2" borderId="1" xfId="0" applyNumberFormat="1" applyFont="1" applyFill="1" applyBorder="1" applyAlignment="1">
      <alignment horizontal="right" vertical="top" wrapText="1"/>
    </xf>
    <xf numFmtId="6" fontId="14" fillId="2" borderId="1" xfId="1" applyNumberFormat="1" applyFont="1" applyFill="1" applyBorder="1" applyAlignment="1">
      <alignment horizontal="right" vertical="top" wrapText="1"/>
    </xf>
    <xf numFmtId="0" fontId="14" fillId="2" borderId="1" xfId="0" applyFont="1" applyFill="1" applyBorder="1" applyAlignment="1">
      <alignment horizontal="left" vertical="top" wrapText="1"/>
    </xf>
    <xf numFmtId="167" fontId="7" fillId="0" borderId="1" xfId="0" applyNumberFormat="1" applyFont="1" applyBorder="1" applyAlignment="1">
      <alignment horizontal="right" vertical="top" wrapText="1"/>
    </xf>
    <xf numFmtId="6" fontId="14" fillId="0" borderId="1" xfId="1" applyNumberFormat="1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6" fontId="5" fillId="0" borderId="1" xfId="2" applyNumberFormat="1" applyFont="1" applyBorder="1" applyAlignment="1">
      <alignment horizontal="right" vertical="top" wrapText="1"/>
    </xf>
    <xf numFmtId="49" fontId="14" fillId="0" borderId="1" xfId="4" applyNumberFormat="1" applyFont="1" applyFill="1" applyBorder="1" applyAlignment="1">
      <alignment horizontal="left" vertical="top" wrapText="1"/>
    </xf>
    <xf numFmtId="6" fontId="5" fillId="0" borderId="1" xfId="3" applyNumberFormat="1" applyFont="1" applyFill="1" applyBorder="1" applyAlignment="1">
      <alignment horizontal="right" vertical="top" wrapText="1"/>
    </xf>
    <xf numFmtId="168" fontId="5" fillId="0" borderId="1" xfId="3" applyNumberFormat="1" applyFont="1" applyBorder="1" applyAlignment="1">
      <alignment horizontal="left" vertical="top" wrapText="1"/>
    </xf>
    <xf numFmtId="165" fontId="5" fillId="0" borderId="1" xfId="3" applyFont="1" applyBorder="1" applyAlignment="1">
      <alignment horizontal="left" vertical="top" wrapText="1"/>
    </xf>
    <xf numFmtId="166" fontId="7" fillId="0" borderId="1" xfId="0" applyNumberFormat="1" applyFont="1" applyBorder="1" applyAlignment="1">
      <alignment horizontal="right" vertical="top" wrapText="1"/>
    </xf>
    <xf numFmtId="0" fontId="4" fillId="0" borderId="0" xfId="2" applyFont="1" applyAlignment="1">
      <alignment horizontal="left" wrapText="1"/>
    </xf>
    <xf numFmtId="0" fontId="4" fillId="0" borderId="1" xfId="2" applyFont="1" applyBorder="1" applyAlignment="1">
      <alignment horizontal="left" vertical="top" wrapText="1"/>
    </xf>
    <xf numFmtId="0" fontId="4" fillId="0" borderId="0" xfId="2" applyFont="1" applyAlignment="1">
      <alignment horizontal="center" wrapText="1"/>
    </xf>
    <xf numFmtId="0" fontId="15" fillId="0" borderId="0" xfId="2" applyFont="1" applyAlignment="1">
      <alignment horizontal="left" vertical="top" wrapText="1"/>
    </xf>
    <xf numFmtId="168" fontId="5" fillId="0" borderId="0" xfId="3" applyNumberFormat="1" applyFont="1" applyBorder="1" applyAlignment="1">
      <alignment wrapText="1"/>
    </xf>
    <xf numFmtId="166" fontId="5" fillId="0" borderId="0" xfId="3" applyNumberFormat="1" applyFont="1" applyBorder="1" applyAlignment="1">
      <alignment horizontal="right" vertical="top" wrapText="1"/>
    </xf>
    <xf numFmtId="168" fontId="4" fillId="0" borderId="0" xfId="3" applyNumberFormat="1" applyFont="1" applyBorder="1" applyAlignment="1">
      <alignment horizontal="left" vertical="top" wrapText="1"/>
    </xf>
    <xf numFmtId="0" fontId="4" fillId="0" borderId="0" xfId="6" applyFont="1" applyAlignment="1">
      <alignment wrapText="1"/>
    </xf>
    <xf numFmtId="0" fontId="4" fillId="0" borderId="0" xfId="2" applyFont="1" applyAlignment="1">
      <alignment wrapText="1"/>
    </xf>
    <xf numFmtId="168" fontId="5" fillId="0" borderId="0" xfId="3" applyNumberFormat="1" applyFont="1" applyAlignment="1">
      <alignment horizontal="left" vertical="top" wrapText="1"/>
    </xf>
    <xf numFmtId="166" fontId="5" fillId="0" borderId="0" xfId="2" applyNumberFormat="1" applyFont="1" applyAlignment="1">
      <alignment horizontal="right" vertical="top" wrapText="1"/>
    </xf>
    <xf numFmtId="0" fontId="13" fillId="0" borderId="0" xfId="2" applyFont="1" applyAlignment="1">
      <alignment wrapText="1"/>
    </xf>
    <xf numFmtId="5" fontId="4" fillId="0" borderId="1" xfId="3" applyNumberFormat="1" applyFont="1" applyFill="1" applyBorder="1" applyAlignment="1">
      <alignment horizontal="right" vertical="top"/>
    </xf>
    <xf numFmtId="5" fontId="4" fillId="0" borderId="1" xfId="3" applyNumberFormat="1" applyFont="1" applyBorder="1"/>
    <xf numFmtId="5" fontId="5" fillId="0" borderId="1" xfId="3" applyNumberFormat="1" applyFont="1" applyFill="1" applyBorder="1" applyAlignment="1">
      <alignment horizontal="right" vertical="top"/>
    </xf>
    <xf numFmtId="165" fontId="5" fillId="0" borderId="0" xfId="3" applyFont="1" applyFill="1" applyBorder="1"/>
    <xf numFmtId="168" fontId="4" fillId="0" borderId="0" xfId="2" applyNumberFormat="1" applyFont="1"/>
    <xf numFmtId="166" fontId="0" fillId="0" borderId="0" xfId="0" applyNumberFormat="1" applyAlignment="1">
      <alignment vertical="top"/>
    </xf>
    <xf numFmtId="166" fontId="16" fillId="0" borderId="0" xfId="0" applyNumberFormat="1" applyFont="1" applyAlignment="1">
      <alignment horizontal="left" vertical="top"/>
    </xf>
    <xf numFmtId="166" fontId="16" fillId="0" borderId="4" xfId="0" applyNumberFormat="1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8" fontId="16" fillId="0" borderId="0" xfId="0" applyNumberFormat="1" applyFont="1" applyAlignment="1">
      <alignment horizontal="left" vertical="top"/>
    </xf>
    <xf numFmtId="166" fontId="16" fillId="0" borderId="4" xfId="0" applyNumberFormat="1" applyFont="1" applyBorder="1" applyAlignment="1">
      <alignment horizontal="right" vertical="top"/>
    </xf>
    <xf numFmtId="166" fontId="16" fillId="0" borderId="0" xfId="0" applyNumberFormat="1" applyFont="1" applyAlignment="1">
      <alignment horizontal="right" vertical="top"/>
    </xf>
    <xf numFmtId="17" fontId="16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8" fontId="9" fillId="0" borderId="5" xfId="0" applyNumberFormat="1" applyFont="1" applyBorder="1" applyAlignment="1">
      <alignment vertical="top"/>
    </xf>
    <xf numFmtId="8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horizontal="right" vertical="top"/>
    </xf>
    <xf numFmtId="8" fontId="16" fillId="0" borderId="1" xfId="0" applyNumberFormat="1" applyFont="1" applyBorder="1" applyAlignment="1">
      <alignment vertical="top"/>
    </xf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8" fontId="16" fillId="0" borderId="2" xfId="0" applyNumberFormat="1" applyFont="1" applyBorder="1" applyAlignment="1">
      <alignment vertical="top"/>
    </xf>
    <xf numFmtId="8" fontId="16" fillId="0" borderId="3" xfId="0" applyNumberFormat="1" applyFont="1" applyBorder="1" applyAlignment="1">
      <alignment vertical="top"/>
    </xf>
    <xf numFmtId="0" fontId="16" fillId="0" borderId="1" xfId="0" applyFont="1" applyBorder="1" applyAlignment="1">
      <alignment horizontal="right" vertical="top"/>
    </xf>
    <xf numFmtId="0" fontId="7" fillId="0" borderId="0" xfId="0" applyFont="1" applyAlignment="1">
      <alignment horizontal="left" vertical="top"/>
    </xf>
    <xf numFmtId="166" fontId="7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6" fontId="7" fillId="0" borderId="0" xfId="0" applyNumberFormat="1" applyFont="1"/>
    <xf numFmtId="6" fontId="8" fillId="0" borderId="4" xfId="0" applyNumberFormat="1" applyFont="1" applyBorder="1"/>
    <xf numFmtId="0" fontId="7" fillId="0" borderId="0" xfId="0" applyFont="1" applyAlignment="1">
      <alignment horizontal="right"/>
    </xf>
    <xf numFmtId="14" fontId="11" fillId="0" borderId="0" xfId="0" applyNumberFormat="1" applyFont="1" applyAlignment="1">
      <alignment horizontal="left" vertical="top"/>
    </xf>
    <xf numFmtId="167" fontId="7" fillId="0" borderId="0" xfId="0" applyNumberFormat="1" applyFont="1"/>
    <xf numFmtId="0" fontId="11" fillId="0" borderId="0" xfId="0" applyFont="1" applyAlignment="1">
      <alignment horizontal="left" vertical="top"/>
    </xf>
    <xf numFmtId="166" fontId="0" fillId="0" borderId="0" xfId="0" applyNumberFormat="1" applyAlignment="1">
      <alignment wrapText="1"/>
    </xf>
    <xf numFmtId="8" fontId="0" fillId="0" borderId="0" xfId="0" applyNumberFormat="1"/>
    <xf numFmtId="166" fontId="0" fillId="0" borderId="0" xfId="0" applyNumberFormat="1"/>
    <xf numFmtId="3" fontId="0" fillId="0" borderId="1" xfId="0" applyNumberFormat="1" applyBorder="1"/>
    <xf numFmtId="6" fontId="0" fillId="0" borderId="0" xfId="0" applyNumberFormat="1" applyAlignment="1">
      <alignment wrapText="1"/>
    </xf>
    <xf numFmtId="3" fontId="0" fillId="0" borderId="0" xfId="0" applyNumberFormat="1"/>
    <xf numFmtId="0" fontId="13" fillId="0" borderId="0" xfId="2" applyFont="1" applyAlignment="1">
      <alignment horizontal="left" wrapText="1"/>
    </xf>
  </cellXfs>
  <cellStyles count="8">
    <cellStyle name="Comma 2" xfId="3" xr:uid="{88D4E69E-3B6D-438E-9426-F436CD04EE93}"/>
    <cellStyle name="Comma 3" xfId="7" xr:uid="{BE5EB1E2-0D6C-DC4C-886C-2D6FF7660D7B}"/>
    <cellStyle name="Currency" xfId="1" builtinId="4"/>
    <cellStyle name="Currency 2" xfId="5" xr:uid="{F60F07C6-8BB0-4EC9-8701-D3B8ACC45052}"/>
    <cellStyle name="Normal" xfId="0" builtinId="0"/>
    <cellStyle name="Normal 2" xfId="2" xr:uid="{B945340E-E68D-46C4-961A-1801C8B97DC8}"/>
    <cellStyle name="Normal 3" xfId="4" xr:uid="{E5F99404-17F8-4155-8BC3-BE32C1E3439E}"/>
    <cellStyle name="Normal_Audit return info 2013" xfId="6" xr:uid="{B59A2077-4EA2-4A47-B44E-4074DDE0B9DF}"/>
  </cellStyles>
  <dxfs count="0"/>
  <tableStyles count="0" defaultTableStyle="TableStyleMedium2" defaultPivotStyle="PivotStyleLight16"/>
  <colors>
    <mruColors>
      <color rgb="FF0432FF"/>
      <color rgb="FFB4C6E7"/>
      <color rgb="FFFFFF00"/>
      <color rgb="FF99FF66"/>
      <color rgb="FFCCEC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95BE1-1FCC-B543-A0A0-1AA72619860C}">
  <dimension ref="A1:J24"/>
  <sheetViews>
    <sheetView zoomScale="150" zoomScaleNormal="150" workbookViewId="0">
      <selection activeCell="L9" sqref="L9"/>
    </sheetView>
  </sheetViews>
  <sheetFormatPr baseColWidth="10" defaultRowHeight="15" x14ac:dyDescent="0.2"/>
  <cols>
    <col min="1" max="1" width="14.33203125" customWidth="1"/>
  </cols>
  <sheetData>
    <row r="1" spans="1:10" x14ac:dyDescent="0.2">
      <c r="A1" t="s">
        <v>20</v>
      </c>
    </row>
    <row r="3" spans="1:10" x14ac:dyDescent="0.2">
      <c r="A3" s="1" t="s">
        <v>21</v>
      </c>
      <c r="B3" s="1" t="s">
        <v>22</v>
      </c>
      <c r="C3" s="1" t="s">
        <v>49</v>
      </c>
      <c r="D3" s="1" t="s">
        <v>23</v>
      </c>
      <c r="E3" s="1" t="s">
        <v>23</v>
      </c>
      <c r="G3" t="s">
        <v>24</v>
      </c>
    </row>
    <row r="4" spans="1:10" x14ac:dyDescent="0.2">
      <c r="A4" s="1"/>
      <c r="B4" s="1" t="s">
        <v>25</v>
      </c>
      <c r="C4" s="1" t="s">
        <v>25</v>
      </c>
      <c r="D4" s="1" t="s">
        <v>25</v>
      </c>
      <c r="E4" s="1" t="s">
        <v>26</v>
      </c>
      <c r="G4" t="s">
        <v>27</v>
      </c>
    </row>
    <row r="5" spans="1:10" x14ac:dyDescent="0.2">
      <c r="A5" s="1" t="s">
        <v>28</v>
      </c>
      <c r="B5" s="1"/>
      <c r="C5" s="1"/>
      <c r="D5" s="1"/>
      <c r="E5" s="1"/>
    </row>
    <row r="6" spans="1:10" x14ac:dyDescent="0.2">
      <c r="A6" s="1" t="s">
        <v>29</v>
      </c>
      <c r="B6" s="7">
        <v>13953.849999999999</v>
      </c>
      <c r="C6" s="112">
        <v>19311.080000000009</v>
      </c>
      <c r="D6" s="7">
        <v>5357.2300000000105</v>
      </c>
      <c r="E6" s="8">
        <v>0.38392486661387437</v>
      </c>
    </row>
    <row r="7" spans="1:10" x14ac:dyDescent="0.2">
      <c r="A7" s="1" t="s">
        <v>30</v>
      </c>
      <c r="B7" s="7"/>
      <c r="C7" s="112"/>
      <c r="D7" s="7"/>
      <c r="E7" s="1"/>
    </row>
    <row r="8" spans="1:10" x14ac:dyDescent="0.2">
      <c r="A8" s="1" t="s">
        <v>11</v>
      </c>
      <c r="B8" s="7">
        <v>25000</v>
      </c>
      <c r="C8" s="112">
        <v>25000</v>
      </c>
      <c r="D8" s="7">
        <v>0</v>
      </c>
      <c r="E8" s="8">
        <v>0</v>
      </c>
      <c r="J8" s="114"/>
    </row>
    <row r="9" spans="1:10" x14ac:dyDescent="0.2">
      <c r="A9" s="1" t="s">
        <v>31</v>
      </c>
      <c r="B9" s="7"/>
      <c r="C9" s="112"/>
      <c r="D9" s="7"/>
      <c r="E9" s="1"/>
    </row>
    <row r="10" spans="1:10" x14ac:dyDescent="0.2">
      <c r="A10" s="1" t="s">
        <v>12</v>
      </c>
      <c r="B10" s="7">
        <v>14509.879999999997</v>
      </c>
      <c r="C10" s="112">
        <v>17518.52</v>
      </c>
      <c r="D10" s="7">
        <v>3008.6400000000031</v>
      </c>
      <c r="E10" s="8">
        <v>0.20735112902381023</v>
      </c>
      <c r="G10" t="s">
        <v>32</v>
      </c>
    </row>
    <row r="11" spans="1:10" x14ac:dyDescent="0.2">
      <c r="A11" s="1" t="s">
        <v>33</v>
      </c>
      <c r="B11" s="7"/>
      <c r="C11" s="112"/>
      <c r="D11" s="7"/>
      <c r="E11" s="1"/>
    </row>
    <row r="12" spans="1:10" x14ac:dyDescent="0.2">
      <c r="A12" s="1" t="s">
        <v>34</v>
      </c>
      <c r="B12" s="7">
        <v>5323.2</v>
      </c>
      <c r="C12" s="112">
        <v>6240</v>
      </c>
      <c r="D12" s="7">
        <v>916.80000000000018</v>
      </c>
      <c r="E12" s="8">
        <v>0.17222723174030663</v>
      </c>
      <c r="G12" t="s">
        <v>35</v>
      </c>
    </row>
    <row r="13" spans="1:10" x14ac:dyDescent="0.2">
      <c r="A13" s="1" t="s">
        <v>36</v>
      </c>
      <c r="B13" s="7"/>
      <c r="C13" s="112"/>
      <c r="D13" s="7"/>
      <c r="E13" s="1"/>
    </row>
    <row r="14" spans="1:10" x14ac:dyDescent="0.2">
      <c r="A14" s="1" t="s">
        <v>37</v>
      </c>
      <c r="B14" s="7">
        <v>0</v>
      </c>
      <c r="C14" s="112">
        <v>0</v>
      </c>
      <c r="D14" s="7">
        <v>0</v>
      </c>
      <c r="E14" s="8">
        <v>0</v>
      </c>
      <c r="G14" t="s">
        <v>38</v>
      </c>
    </row>
    <row r="15" spans="1:10" x14ac:dyDescent="0.2">
      <c r="A15" s="1" t="s">
        <v>39</v>
      </c>
      <c r="B15" s="7"/>
      <c r="C15" s="112"/>
      <c r="D15" s="7"/>
      <c r="E15" s="1"/>
    </row>
    <row r="16" spans="1:10" x14ac:dyDescent="0.2">
      <c r="A16" s="1" t="s">
        <v>40</v>
      </c>
      <c r="B16" s="7">
        <v>28830.450000000004</v>
      </c>
      <c r="C16" s="112">
        <v>40402.529999999992</v>
      </c>
      <c r="D16" s="7">
        <v>11572.079999999987</v>
      </c>
      <c r="E16" s="8">
        <v>0.40138395342424366</v>
      </c>
      <c r="G16" t="s">
        <v>41</v>
      </c>
    </row>
    <row r="17" spans="1:10" x14ac:dyDescent="0.2">
      <c r="A17" s="1" t="s">
        <v>15</v>
      </c>
      <c r="B17" s="7"/>
      <c r="C17" s="112"/>
      <c r="D17" s="7"/>
      <c r="E17" s="1"/>
    </row>
    <row r="18" spans="1:10" x14ac:dyDescent="0.2">
      <c r="A18" s="1" t="s">
        <v>42</v>
      </c>
      <c r="B18" s="7">
        <v>19311</v>
      </c>
      <c r="C18" s="112">
        <v>15187.070000000022</v>
      </c>
      <c r="D18" s="7">
        <v>-5357.1500000000015</v>
      </c>
      <c r="E18" s="8">
        <v>-0.27741442701051222</v>
      </c>
      <c r="J18" s="111"/>
    </row>
    <row r="19" spans="1:10" x14ac:dyDescent="0.2">
      <c r="A19" s="1" t="s">
        <v>19</v>
      </c>
      <c r="B19" s="7"/>
      <c r="C19" s="112"/>
      <c r="D19" s="7"/>
      <c r="E19" s="1"/>
    </row>
    <row r="20" spans="1:10" x14ac:dyDescent="0.2">
      <c r="A20" s="1" t="s">
        <v>43</v>
      </c>
      <c r="B20" s="7">
        <v>20096.63</v>
      </c>
      <c r="C20" s="112">
        <v>16548.22</v>
      </c>
      <c r="D20" s="7">
        <v>-3548.41</v>
      </c>
      <c r="E20" s="8">
        <v>-0.17656741453666608</v>
      </c>
    </row>
    <row r="21" spans="1:10" x14ac:dyDescent="0.2">
      <c r="A21" s="1" t="s">
        <v>44</v>
      </c>
      <c r="B21" s="7"/>
      <c r="C21" s="112"/>
      <c r="D21" s="7"/>
      <c r="E21" s="1"/>
    </row>
    <row r="22" spans="1:10" x14ac:dyDescent="0.2">
      <c r="A22" s="1" t="s">
        <v>45</v>
      </c>
      <c r="B22" s="7">
        <v>55183</v>
      </c>
      <c r="C22" s="112">
        <v>72081</v>
      </c>
      <c r="D22" s="7">
        <v>16898</v>
      </c>
      <c r="E22" s="8">
        <v>0.30621749451823932</v>
      </c>
      <c r="G22" t="s">
        <v>46</v>
      </c>
    </row>
    <row r="23" spans="1:10" x14ac:dyDescent="0.2">
      <c r="A23" s="1" t="s">
        <v>47</v>
      </c>
      <c r="B23" s="7"/>
      <c r="C23" s="112"/>
      <c r="D23" s="7"/>
      <c r="E23" s="1"/>
    </row>
    <row r="24" spans="1:10" x14ac:dyDescent="0.2">
      <c r="A24" s="1" t="s">
        <v>48</v>
      </c>
      <c r="B24" s="7">
        <v>0</v>
      </c>
      <c r="C24" s="112">
        <v>0</v>
      </c>
      <c r="D24" s="7">
        <v>0</v>
      </c>
      <c r="E24" s="8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E6C3A-4816-BC43-A320-E4B5E53E6771}">
  <dimension ref="A1:F8"/>
  <sheetViews>
    <sheetView zoomScale="140" zoomScaleNormal="140" workbookViewId="0">
      <selection activeCell="D7" sqref="D7"/>
    </sheetView>
  </sheetViews>
  <sheetFormatPr baseColWidth="10" defaultRowHeight="15" x14ac:dyDescent="0.2"/>
  <cols>
    <col min="6" max="6" width="35.33203125" customWidth="1"/>
  </cols>
  <sheetData>
    <row r="1" spans="1:6" x14ac:dyDescent="0.2">
      <c r="A1" s="24" t="s">
        <v>52</v>
      </c>
      <c r="B1" s="11"/>
      <c r="C1" s="11"/>
      <c r="D1" s="11"/>
      <c r="E1" s="19"/>
      <c r="F1" s="11"/>
    </row>
    <row r="2" spans="1:6" x14ac:dyDescent="0.2">
      <c r="A2" s="24"/>
      <c r="B2" s="11"/>
      <c r="C2" s="11"/>
      <c r="D2" s="11"/>
      <c r="E2" s="19"/>
      <c r="F2" s="11"/>
    </row>
    <row r="3" spans="1:6" x14ac:dyDescent="0.2">
      <c r="A3" s="23" t="s">
        <v>30</v>
      </c>
      <c r="B3" s="22" t="s">
        <v>11</v>
      </c>
      <c r="D3" s="21"/>
      <c r="E3" s="20"/>
    </row>
    <row r="4" spans="1:6" x14ac:dyDescent="0.2">
      <c r="A4" s="11"/>
      <c r="B4" s="11"/>
      <c r="C4" s="19"/>
      <c r="D4" s="19"/>
      <c r="E4" s="19"/>
      <c r="F4" s="19"/>
    </row>
    <row r="5" spans="1:6" x14ac:dyDescent="0.2">
      <c r="A5" s="18"/>
      <c r="B5" s="17"/>
      <c r="C5" s="6" t="s">
        <v>22</v>
      </c>
      <c r="D5" s="6" t="s">
        <v>49</v>
      </c>
      <c r="E5" s="16" t="s">
        <v>51</v>
      </c>
      <c r="F5" s="16" t="s">
        <v>50</v>
      </c>
    </row>
    <row r="6" spans="1:6" x14ac:dyDescent="0.2">
      <c r="A6" s="11"/>
      <c r="B6" s="9"/>
      <c r="C6" s="15"/>
      <c r="D6" s="15"/>
      <c r="E6" s="15"/>
      <c r="F6" s="9"/>
    </row>
    <row r="7" spans="1:6" ht="20" customHeight="1" x14ac:dyDescent="0.2">
      <c r="A7" s="11"/>
      <c r="B7" s="14" t="s">
        <v>11</v>
      </c>
      <c r="C7" s="13">
        <v>25000</v>
      </c>
      <c r="D7" s="13">
        <v>25000</v>
      </c>
      <c r="E7" s="13">
        <v>0</v>
      </c>
      <c r="F7" s="12"/>
    </row>
    <row r="8" spans="1:6" x14ac:dyDescent="0.2">
      <c r="A8" s="11"/>
      <c r="B8" s="9"/>
      <c r="C8" s="10">
        <v>25000</v>
      </c>
      <c r="D8" s="10">
        <v>25000</v>
      </c>
      <c r="E8" s="10">
        <v>0</v>
      </c>
      <c r="F8" s="9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460F-E056-6A4E-8238-AE73993F2869}">
  <dimension ref="A1:G10"/>
  <sheetViews>
    <sheetView topLeftCell="A2" zoomScale="140" zoomScaleNormal="140" workbookViewId="0">
      <selection activeCell="C9" sqref="C9"/>
    </sheetView>
  </sheetViews>
  <sheetFormatPr baseColWidth="10" defaultRowHeight="15" x14ac:dyDescent="0.2"/>
  <cols>
    <col min="2" max="2" width="14" customWidth="1"/>
    <col min="6" max="6" width="54.33203125" customWidth="1"/>
  </cols>
  <sheetData>
    <row r="1" spans="1:7" x14ac:dyDescent="0.2">
      <c r="A1" s="33" t="s">
        <v>57</v>
      </c>
      <c r="B1" s="34" t="s">
        <v>12</v>
      </c>
      <c r="D1" s="20"/>
      <c r="E1" s="20"/>
      <c r="F1" s="33"/>
    </row>
    <row r="2" spans="1:7" x14ac:dyDescent="0.2">
      <c r="A2" s="11"/>
      <c r="B2" s="11"/>
      <c r="C2" s="19"/>
      <c r="D2" s="19"/>
      <c r="E2" s="19"/>
      <c r="F2" s="11"/>
    </row>
    <row r="3" spans="1:7" x14ac:dyDescent="0.2">
      <c r="A3" s="18"/>
      <c r="B3" s="32"/>
      <c r="C3" s="6" t="s">
        <v>22</v>
      </c>
      <c r="D3" s="6" t="s">
        <v>49</v>
      </c>
      <c r="E3" s="16" t="s">
        <v>51</v>
      </c>
      <c r="F3" s="16" t="s">
        <v>50</v>
      </c>
    </row>
    <row r="4" spans="1:7" x14ac:dyDescent="0.2">
      <c r="A4" s="18"/>
      <c r="B4" s="32"/>
      <c r="C4" s="31"/>
      <c r="D4" s="31"/>
      <c r="E4" s="31"/>
      <c r="F4" s="17"/>
    </row>
    <row r="5" spans="1:7" x14ac:dyDescent="0.2">
      <c r="A5" s="11"/>
      <c r="B5" s="29" t="s">
        <v>56</v>
      </c>
      <c r="C5" s="28">
        <v>350</v>
      </c>
      <c r="D5" s="28">
        <v>350</v>
      </c>
      <c r="E5" s="27">
        <v>0</v>
      </c>
      <c r="F5" s="9"/>
    </row>
    <row r="6" spans="1:7" x14ac:dyDescent="0.2">
      <c r="A6" s="11"/>
      <c r="B6" s="29" t="s">
        <v>55</v>
      </c>
      <c r="C6" s="28">
        <v>9000</v>
      </c>
      <c r="D6" s="28">
        <v>11000</v>
      </c>
      <c r="E6" s="27">
        <v>2000</v>
      </c>
      <c r="F6" s="9" t="s">
        <v>94</v>
      </c>
    </row>
    <row r="7" spans="1:7" ht="30" x14ac:dyDescent="0.2">
      <c r="A7" s="11"/>
      <c r="B7" s="29" t="s">
        <v>54</v>
      </c>
      <c r="C7" s="28">
        <v>1033.33</v>
      </c>
      <c r="D7" s="28">
        <v>842.51</v>
      </c>
      <c r="E7" s="27">
        <v>-190.81999999999994</v>
      </c>
      <c r="F7" s="30" t="s">
        <v>95</v>
      </c>
    </row>
    <row r="8" spans="1:7" x14ac:dyDescent="0.2">
      <c r="A8" s="11"/>
      <c r="B8" s="29" t="s">
        <v>53</v>
      </c>
      <c r="C8" s="28">
        <v>4126.55</v>
      </c>
      <c r="D8" s="28">
        <v>5326.01</v>
      </c>
      <c r="E8" s="27">
        <v>1199.46</v>
      </c>
      <c r="F8" s="9" t="s">
        <v>96</v>
      </c>
    </row>
    <row r="9" spans="1:7" x14ac:dyDescent="0.2">
      <c r="A9" s="11"/>
      <c r="B9" s="26"/>
      <c r="C9" s="25">
        <v>14509.880000000001</v>
      </c>
      <c r="D9" s="25">
        <v>17518.52</v>
      </c>
      <c r="E9" s="25">
        <v>3008.6399999999994</v>
      </c>
      <c r="F9" s="9"/>
    </row>
    <row r="10" spans="1:7" x14ac:dyDescent="0.2">
      <c r="G10" s="110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1300-A058-604E-902A-36769E7BC342}">
  <dimension ref="A1:F9"/>
  <sheetViews>
    <sheetView topLeftCell="A3" zoomScale="140" zoomScaleNormal="140" workbookViewId="0">
      <selection activeCell="B5" sqref="B5:F9"/>
    </sheetView>
  </sheetViews>
  <sheetFormatPr baseColWidth="10" defaultRowHeight="15" x14ac:dyDescent="0.2"/>
  <cols>
    <col min="2" max="2" width="31.5" customWidth="1"/>
    <col min="6" max="6" width="43.5" customWidth="1"/>
  </cols>
  <sheetData>
    <row r="1" spans="1:6" x14ac:dyDescent="0.2">
      <c r="A1" s="24" t="s">
        <v>52</v>
      </c>
      <c r="B1" s="11"/>
      <c r="C1" s="11"/>
      <c r="D1" s="19"/>
      <c r="E1" s="19"/>
    </row>
    <row r="2" spans="1:6" x14ac:dyDescent="0.2">
      <c r="A2" s="24"/>
      <c r="B2" s="11"/>
      <c r="C2" s="11"/>
      <c r="D2" s="19"/>
      <c r="E2" s="19"/>
    </row>
    <row r="3" spans="1:6" x14ac:dyDescent="0.2">
      <c r="A3" s="33" t="s">
        <v>33</v>
      </c>
      <c r="B3" s="34" t="s">
        <v>34</v>
      </c>
      <c r="C3" s="33"/>
      <c r="D3" s="33"/>
      <c r="E3" s="33"/>
    </row>
    <row r="4" spans="1:6" x14ac:dyDescent="0.2">
      <c r="A4" s="11"/>
      <c r="B4" s="11"/>
      <c r="C4" s="11"/>
      <c r="D4" s="11"/>
      <c r="E4" s="11"/>
    </row>
    <row r="5" spans="1:6" x14ac:dyDescent="0.2">
      <c r="A5" s="18"/>
      <c r="B5" s="17"/>
      <c r="C5" s="6" t="s">
        <v>22</v>
      </c>
      <c r="D5" s="6" t="s">
        <v>49</v>
      </c>
      <c r="E5" s="16" t="s">
        <v>51</v>
      </c>
      <c r="F5" s="16" t="s">
        <v>50</v>
      </c>
    </row>
    <row r="6" spans="1:6" x14ac:dyDescent="0.2">
      <c r="A6" s="11"/>
      <c r="B6" s="9"/>
      <c r="C6" s="38"/>
      <c r="D6" s="38"/>
      <c r="E6" s="15"/>
      <c r="F6" s="1"/>
    </row>
    <row r="7" spans="1:6" x14ac:dyDescent="0.2">
      <c r="A7" s="11"/>
      <c r="B7" s="37" t="s">
        <v>60</v>
      </c>
      <c r="C7" s="27">
        <v>3726.24</v>
      </c>
      <c r="D7" s="27">
        <v>4368</v>
      </c>
      <c r="E7" s="36">
        <v>641.76000000000022</v>
      </c>
      <c r="F7" s="1"/>
    </row>
    <row r="8" spans="1:6" x14ac:dyDescent="0.2">
      <c r="A8" s="11"/>
      <c r="B8" s="37" t="s">
        <v>59</v>
      </c>
      <c r="C8" s="27">
        <v>1596.9599999999998</v>
      </c>
      <c r="D8" s="27">
        <v>1872</v>
      </c>
      <c r="E8" s="36">
        <v>275.04000000000019</v>
      </c>
      <c r="F8" s="1"/>
    </row>
    <row r="9" spans="1:6" x14ac:dyDescent="0.2">
      <c r="A9" s="11"/>
      <c r="B9" s="9"/>
      <c r="C9" s="10">
        <v>5323.2</v>
      </c>
      <c r="D9" s="10">
        <v>6240</v>
      </c>
      <c r="E9" s="35">
        <v>916.80000000000018</v>
      </c>
      <c r="F9" s="1" t="s">
        <v>58</v>
      </c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C4F19-552B-694F-AC7D-CED96AB8C20A}">
  <dimension ref="A1:F8"/>
  <sheetViews>
    <sheetView zoomScale="140" zoomScaleNormal="140" workbookViewId="0">
      <selection activeCell="C5" sqref="C5:F8"/>
    </sheetView>
  </sheetViews>
  <sheetFormatPr baseColWidth="10" defaultRowHeight="15" x14ac:dyDescent="0.2"/>
  <cols>
    <col min="2" max="2" width="18.1640625" customWidth="1"/>
    <col min="3" max="3" width="14.83203125" customWidth="1"/>
    <col min="5" max="5" width="11.1640625" customWidth="1"/>
    <col min="6" max="6" width="20.5" customWidth="1"/>
  </cols>
  <sheetData>
    <row r="1" spans="1:6" x14ac:dyDescent="0.2">
      <c r="A1" s="24" t="s">
        <v>20</v>
      </c>
      <c r="B1" s="11"/>
      <c r="C1" s="11"/>
      <c r="D1" s="11"/>
    </row>
    <row r="2" spans="1:6" x14ac:dyDescent="0.2">
      <c r="A2" s="24"/>
      <c r="B2" s="11"/>
      <c r="C2" s="11"/>
      <c r="D2" s="11"/>
    </row>
    <row r="3" spans="1:6" x14ac:dyDescent="0.2">
      <c r="A3" s="33" t="s">
        <v>47</v>
      </c>
      <c r="B3" s="34" t="s">
        <v>48</v>
      </c>
      <c r="D3" s="33"/>
    </row>
    <row r="4" spans="1:6" x14ac:dyDescent="0.2">
      <c r="A4" s="11"/>
      <c r="B4" s="11"/>
      <c r="C4" s="41"/>
      <c r="D4" s="11"/>
    </row>
    <row r="5" spans="1:6" x14ac:dyDescent="0.2">
      <c r="A5" s="18"/>
      <c r="B5" s="18"/>
      <c r="C5" s="6" t="s">
        <v>22</v>
      </c>
      <c r="D5" s="6" t="s">
        <v>49</v>
      </c>
      <c r="E5" s="16" t="s">
        <v>51</v>
      </c>
      <c r="F5" s="16" t="s">
        <v>50</v>
      </c>
    </row>
    <row r="6" spans="1:6" x14ac:dyDescent="0.2">
      <c r="A6" s="11"/>
      <c r="B6" s="33" t="s">
        <v>36</v>
      </c>
      <c r="C6" s="40">
        <v>0</v>
      </c>
      <c r="D6" s="40">
        <v>0</v>
      </c>
      <c r="E6" s="42"/>
      <c r="F6" s="1"/>
    </row>
    <row r="7" spans="1:6" x14ac:dyDescent="0.2">
      <c r="A7" s="11"/>
      <c r="B7" s="41"/>
      <c r="C7" s="40">
        <v>0</v>
      </c>
      <c r="D7" s="40">
        <v>0</v>
      </c>
      <c r="E7" s="1"/>
      <c r="F7" s="1"/>
    </row>
    <row r="8" spans="1:6" x14ac:dyDescent="0.2">
      <c r="A8" s="11"/>
      <c r="B8" s="11"/>
      <c r="C8" s="39">
        <v>0</v>
      </c>
      <c r="D8" s="39">
        <v>0</v>
      </c>
      <c r="E8" s="1"/>
      <c r="F8" s="1"/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3DAEA-156D-8E4B-8732-851A333B20C7}">
  <dimension ref="A1:G25"/>
  <sheetViews>
    <sheetView tabSelected="1" zoomScale="140" zoomScaleNormal="140" workbookViewId="0">
      <selection activeCell="F13" sqref="F13"/>
    </sheetView>
  </sheetViews>
  <sheetFormatPr baseColWidth="10" defaultRowHeight="15" x14ac:dyDescent="0.2"/>
  <cols>
    <col min="1" max="1" width="10.83203125" style="43"/>
    <col min="2" max="2" width="33.33203125" style="43" customWidth="1"/>
    <col min="3" max="3" width="10.83203125" style="43"/>
    <col min="4" max="4" width="11.6640625" style="44" bestFit="1" customWidth="1"/>
    <col min="5" max="5" width="10.83203125" style="43"/>
    <col min="6" max="6" width="47.83203125" style="43" customWidth="1"/>
    <col min="7" max="16384" width="10.83203125" style="43"/>
  </cols>
  <sheetData>
    <row r="1" spans="1:7" ht="61" customHeight="1" x14ac:dyDescent="0.2">
      <c r="A1" s="115" t="s">
        <v>20</v>
      </c>
      <c r="B1" s="115"/>
      <c r="C1" s="115"/>
      <c r="D1" s="72"/>
      <c r="E1" s="48"/>
      <c r="F1" s="71"/>
    </row>
    <row r="2" spans="1:7" x14ac:dyDescent="0.2">
      <c r="A2" s="73"/>
      <c r="B2" s="48"/>
      <c r="C2" s="48"/>
      <c r="D2" s="72"/>
      <c r="E2" s="48"/>
      <c r="F2" s="71"/>
    </row>
    <row r="3" spans="1:7" ht="46" customHeight="1" x14ac:dyDescent="0.2">
      <c r="A3" s="70" t="s">
        <v>39</v>
      </c>
      <c r="B3" s="69" t="s">
        <v>40</v>
      </c>
      <c r="F3" s="68"/>
    </row>
    <row r="4" spans="1:7" x14ac:dyDescent="0.2">
      <c r="A4" s="48"/>
      <c r="B4" s="48"/>
      <c r="C4" s="48"/>
      <c r="D4" s="67"/>
      <c r="E4" s="66"/>
      <c r="F4" s="65"/>
    </row>
    <row r="5" spans="1:7" ht="16" customHeight="1" x14ac:dyDescent="0.2">
      <c r="A5" s="64"/>
      <c r="B5" s="63"/>
      <c r="C5" s="6" t="s">
        <v>22</v>
      </c>
      <c r="D5" s="6" t="s">
        <v>49</v>
      </c>
      <c r="E5" s="16" t="s">
        <v>51</v>
      </c>
      <c r="F5" s="16" t="s">
        <v>50</v>
      </c>
      <c r="G5" s="62"/>
    </row>
    <row r="6" spans="1:7" x14ac:dyDescent="0.2">
      <c r="A6" s="48"/>
      <c r="B6" s="12"/>
      <c r="C6" s="59"/>
      <c r="D6" s="61"/>
      <c r="E6" s="60"/>
      <c r="F6" s="59"/>
    </row>
    <row r="7" spans="1:7" ht="48" customHeight="1" x14ac:dyDescent="0.2">
      <c r="A7" s="48"/>
      <c r="B7" s="55" t="s">
        <v>72</v>
      </c>
      <c r="C7" s="54">
        <v>1947.88</v>
      </c>
      <c r="D7" s="53">
        <v>2073.81</v>
      </c>
      <c r="E7" s="45">
        <v>-125.92999999999984</v>
      </c>
      <c r="F7" s="49" t="s">
        <v>97</v>
      </c>
    </row>
    <row r="8" spans="1:7" ht="31" customHeight="1" x14ac:dyDescent="0.2">
      <c r="A8" s="48"/>
      <c r="B8" s="55" t="s">
        <v>71</v>
      </c>
      <c r="C8" s="54">
        <v>1097.98</v>
      </c>
      <c r="D8" s="53">
        <v>889.6</v>
      </c>
      <c r="E8" s="45">
        <v>208.38</v>
      </c>
      <c r="F8" s="49" t="s">
        <v>98</v>
      </c>
    </row>
    <row r="9" spans="1:7" x14ac:dyDescent="0.2">
      <c r="A9" s="48"/>
      <c r="B9" s="55" t="s">
        <v>70</v>
      </c>
      <c r="C9" s="54">
        <v>0</v>
      </c>
      <c r="D9" s="53">
        <v>0</v>
      </c>
      <c r="E9" s="45">
        <v>0</v>
      </c>
      <c r="F9" s="49" t="s">
        <v>69</v>
      </c>
    </row>
    <row r="10" spans="1:7" x14ac:dyDescent="0.2">
      <c r="A10" s="48"/>
      <c r="B10" s="55" t="s">
        <v>68</v>
      </c>
      <c r="C10" s="58">
        <v>349.76999999999992</v>
      </c>
      <c r="D10" s="53">
        <v>284.06999999999994</v>
      </c>
      <c r="E10" s="45">
        <v>65.699999999999989</v>
      </c>
      <c r="F10" s="49" t="s">
        <v>99</v>
      </c>
    </row>
    <row r="11" spans="1:7" x14ac:dyDescent="0.2">
      <c r="A11" s="48"/>
      <c r="B11" s="55" t="s">
        <v>4</v>
      </c>
      <c r="C11" s="54">
        <v>1075.58</v>
      </c>
      <c r="D11" s="53">
        <v>1305.43</v>
      </c>
      <c r="E11" s="45">
        <v>-229.85000000000014</v>
      </c>
      <c r="F11" s="49" t="s">
        <v>107</v>
      </c>
    </row>
    <row r="12" spans="1:7" x14ac:dyDescent="0.2">
      <c r="A12" s="48"/>
      <c r="B12" s="55" t="s">
        <v>3</v>
      </c>
      <c r="C12" s="54">
        <v>0</v>
      </c>
      <c r="D12" s="53">
        <v>0</v>
      </c>
      <c r="E12" s="45">
        <v>0</v>
      </c>
      <c r="F12" s="49"/>
    </row>
    <row r="13" spans="1:7" ht="45" x14ac:dyDescent="0.2">
      <c r="A13" s="48"/>
      <c r="B13" s="55" t="s">
        <v>5</v>
      </c>
      <c r="C13" s="54">
        <v>652.15</v>
      </c>
      <c r="D13" s="53">
        <v>3917.1899999999996</v>
      </c>
      <c r="E13" s="45">
        <v>-3265.0399999999995</v>
      </c>
      <c r="F13" s="49" t="s">
        <v>111</v>
      </c>
    </row>
    <row r="14" spans="1:7" x14ac:dyDescent="0.2">
      <c r="A14" s="48"/>
      <c r="B14" s="55" t="s">
        <v>0</v>
      </c>
      <c r="C14" s="54">
        <v>190.36</v>
      </c>
      <c r="D14" s="53">
        <v>0</v>
      </c>
      <c r="E14" s="45">
        <v>190.36</v>
      </c>
      <c r="F14" s="49" t="s">
        <v>100</v>
      </c>
    </row>
    <row r="15" spans="1:7" x14ac:dyDescent="0.2">
      <c r="A15" s="48"/>
      <c r="B15" s="55" t="s">
        <v>67</v>
      </c>
      <c r="C15" s="54">
        <v>525</v>
      </c>
      <c r="D15" s="53">
        <v>453.75</v>
      </c>
      <c r="E15" s="45">
        <v>71.25</v>
      </c>
      <c r="F15" s="49"/>
    </row>
    <row r="16" spans="1:7" x14ac:dyDescent="0.2">
      <c r="A16" s="48"/>
      <c r="B16" s="57" t="s">
        <v>66</v>
      </c>
      <c r="C16" s="56">
        <v>501</v>
      </c>
      <c r="D16" s="53">
        <v>469.5</v>
      </c>
      <c r="E16" s="45">
        <v>31.5</v>
      </c>
      <c r="F16" s="12"/>
    </row>
    <row r="17" spans="1:7" x14ac:dyDescent="0.2">
      <c r="A17" s="48"/>
      <c r="B17" s="55" t="s">
        <v>65</v>
      </c>
      <c r="C17" s="54">
        <v>380.85</v>
      </c>
      <c r="D17" s="53">
        <v>0</v>
      </c>
      <c r="E17" s="45">
        <v>380.85</v>
      </c>
      <c r="F17" s="49" t="s">
        <v>101</v>
      </c>
    </row>
    <row r="18" spans="1:7" x14ac:dyDescent="0.2">
      <c r="A18" s="48"/>
      <c r="B18" s="55" t="s">
        <v>64</v>
      </c>
      <c r="C18" s="54">
        <v>6448.2699999999995</v>
      </c>
      <c r="D18" s="53">
        <v>8239.4399999999987</v>
      </c>
      <c r="E18" s="45">
        <v>-1791.1699999999992</v>
      </c>
      <c r="F18" s="49" t="s">
        <v>102</v>
      </c>
    </row>
    <row r="19" spans="1:7" ht="30" x14ac:dyDescent="0.2">
      <c r="A19" s="48"/>
      <c r="B19" s="55" t="s">
        <v>63</v>
      </c>
      <c r="C19" s="54">
        <v>11710</v>
      </c>
      <c r="D19" s="53">
        <v>16265</v>
      </c>
      <c r="E19" s="45">
        <v>-4555</v>
      </c>
      <c r="F19" s="49" t="s">
        <v>103</v>
      </c>
    </row>
    <row r="20" spans="1:7" ht="30" x14ac:dyDescent="0.2">
      <c r="A20" s="48"/>
      <c r="B20" s="55" t="s">
        <v>62</v>
      </c>
      <c r="C20" s="54">
        <v>0</v>
      </c>
      <c r="D20" s="53">
        <v>620.82999999999993</v>
      </c>
      <c r="E20" s="45">
        <v>-620.82999999999993</v>
      </c>
      <c r="F20" s="49" t="s">
        <v>104</v>
      </c>
    </row>
    <row r="21" spans="1:7" ht="30" x14ac:dyDescent="0.2">
      <c r="A21" s="48"/>
      <c r="B21" s="55" t="s">
        <v>61</v>
      </c>
      <c r="C21" s="54">
        <v>3951.6099999999997</v>
      </c>
      <c r="D21" s="53">
        <v>5882.9100000000008</v>
      </c>
      <c r="E21" s="45">
        <v>-1931.3000000000011</v>
      </c>
      <c r="F21" s="49" t="s">
        <v>105</v>
      </c>
    </row>
    <row r="22" spans="1:7" x14ac:dyDescent="0.2">
      <c r="A22" s="48"/>
      <c r="B22" s="52" t="s">
        <v>106</v>
      </c>
      <c r="C22" s="51"/>
      <c r="D22" s="50"/>
      <c r="E22" s="45"/>
      <c r="F22" s="49"/>
    </row>
    <row r="23" spans="1:7" x14ac:dyDescent="0.2">
      <c r="A23" s="48"/>
      <c r="B23" s="12"/>
      <c r="C23" s="47">
        <v>28830.45</v>
      </c>
      <c r="D23" s="46">
        <v>40402.53</v>
      </c>
      <c r="E23" s="45">
        <v>-11572.079999999998</v>
      </c>
      <c r="F23" s="12"/>
    </row>
    <row r="24" spans="1:7" x14ac:dyDescent="0.2">
      <c r="C24" s="113"/>
      <c r="D24" s="113"/>
    </row>
    <row r="25" spans="1:7" x14ac:dyDescent="0.2">
      <c r="G25" s="109"/>
    </row>
  </sheetData>
  <mergeCells count="1">
    <mergeCell ref="A1:C1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E82CC-2445-A945-8A1D-81821783D659}">
  <dimension ref="A1:D24"/>
  <sheetViews>
    <sheetView zoomScale="130" zoomScaleNormal="130" workbookViewId="0">
      <selection activeCell="B17" sqref="B17"/>
    </sheetView>
  </sheetViews>
  <sheetFormatPr baseColWidth="10" defaultRowHeight="14" x14ac:dyDescent="0.15"/>
  <cols>
    <col min="1" max="1" width="10.83203125" style="100"/>
    <col min="2" max="2" width="34.6640625" style="100" customWidth="1"/>
    <col min="3" max="3" width="4.6640625" style="100" customWidth="1"/>
    <col min="4" max="4" width="9.1640625" style="100" customWidth="1"/>
    <col min="5" max="16384" width="10.83203125" style="100"/>
  </cols>
  <sheetData>
    <row r="1" spans="1:4" x14ac:dyDescent="0.15">
      <c r="A1" s="24" t="s">
        <v>20</v>
      </c>
    </row>
    <row r="3" spans="1:4" x14ac:dyDescent="0.15">
      <c r="A3" s="101" t="s">
        <v>15</v>
      </c>
      <c r="B3" s="101" t="s">
        <v>75</v>
      </c>
      <c r="C3" s="102"/>
      <c r="D3" s="103">
        <v>15187.070000000022</v>
      </c>
    </row>
    <row r="4" spans="1:4" x14ac:dyDescent="0.15">
      <c r="C4" s="102"/>
      <c r="D4" s="103"/>
    </row>
    <row r="5" spans="1:4" x14ac:dyDescent="0.15">
      <c r="B5" s="101" t="s">
        <v>16</v>
      </c>
      <c r="C5" s="102"/>
      <c r="D5" s="103"/>
    </row>
    <row r="6" spans="1:4" x14ac:dyDescent="0.15">
      <c r="B6" s="100" t="s">
        <v>10</v>
      </c>
      <c r="C6" s="102"/>
      <c r="D6" s="103">
        <v>135</v>
      </c>
    </row>
    <row r="7" spans="1:4" x14ac:dyDescent="0.15">
      <c r="B7" s="106" t="s">
        <v>13</v>
      </c>
      <c r="C7" s="102"/>
      <c r="D7" s="103">
        <v>250</v>
      </c>
    </row>
    <row r="8" spans="1:4" x14ac:dyDescent="0.15">
      <c r="C8" s="102"/>
      <c r="D8" s="103"/>
    </row>
    <row r="9" spans="1:4" x14ac:dyDescent="0.15">
      <c r="B9" s="101" t="s">
        <v>17</v>
      </c>
      <c r="C9" s="102"/>
      <c r="D9" s="103"/>
    </row>
    <row r="10" spans="1:4" x14ac:dyDescent="0.15">
      <c r="B10" s="100" t="s">
        <v>18</v>
      </c>
      <c r="C10" s="102"/>
      <c r="D10" s="107">
        <v>534.63</v>
      </c>
    </row>
    <row r="11" spans="1:4" x14ac:dyDescent="0.15">
      <c r="B11" s="108" t="s">
        <v>2</v>
      </c>
      <c r="C11" s="102"/>
      <c r="D11" s="107">
        <v>27.93</v>
      </c>
    </row>
    <row r="12" spans="1:4" x14ac:dyDescent="0.15">
      <c r="B12" s="108" t="s">
        <v>1</v>
      </c>
      <c r="D12" s="107">
        <v>54.46</v>
      </c>
    </row>
    <row r="13" spans="1:4" x14ac:dyDescent="0.15">
      <c r="B13" s="108" t="s">
        <v>6</v>
      </c>
      <c r="D13" s="107">
        <v>54.84</v>
      </c>
    </row>
    <row r="14" spans="1:4" x14ac:dyDescent="0.15">
      <c r="B14" s="106" t="s">
        <v>8</v>
      </c>
      <c r="D14" s="107">
        <v>33.950000000000003</v>
      </c>
    </row>
    <row r="15" spans="1:4" x14ac:dyDescent="0.15">
      <c r="B15" s="106" t="s">
        <v>9</v>
      </c>
      <c r="D15" s="107">
        <v>30</v>
      </c>
    </row>
    <row r="16" spans="1:4" x14ac:dyDescent="0.15">
      <c r="B16" s="106" t="s">
        <v>7</v>
      </c>
      <c r="D16" s="107">
        <v>202.5</v>
      </c>
    </row>
    <row r="17" spans="1:4" x14ac:dyDescent="0.15">
      <c r="B17" s="106" t="s">
        <v>14</v>
      </c>
      <c r="D17" s="107">
        <v>474.24</v>
      </c>
    </row>
    <row r="18" spans="1:4" x14ac:dyDescent="0.15">
      <c r="B18" s="106" t="s">
        <v>110</v>
      </c>
      <c r="D18" s="107">
        <v>333.6</v>
      </c>
    </row>
    <row r="19" spans="1:4" x14ac:dyDescent="0.15">
      <c r="C19" s="102"/>
      <c r="D19" s="103"/>
    </row>
    <row r="20" spans="1:4" ht="15" thickBot="1" x14ac:dyDescent="0.2">
      <c r="B20" s="100" t="s">
        <v>108</v>
      </c>
      <c r="D20" s="104">
        <v>16548.220000000023</v>
      </c>
    </row>
    <row r="21" spans="1:4" x14ac:dyDescent="0.15">
      <c r="D21" s="103"/>
    </row>
    <row r="22" spans="1:4" ht="15" thickBot="1" x14ac:dyDescent="0.2">
      <c r="A22" s="101" t="s">
        <v>19</v>
      </c>
      <c r="B22" s="100" t="s">
        <v>74</v>
      </c>
      <c r="D22" s="104">
        <v>16548.22</v>
      </c>
    </row>
    <row r="23" spans="1:4" x14ac:dyDescent="0.15">
      <c r="D23" s="103"/>
    </row>
    <row r="24" spans="1:4" x14ac:dyDescent="0.15">
      <c r="C24" s="105" t="s">
        <v>73</v>
      </c>
      <c r="D24" s="103">
        <v>0</v>
      </c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D9FC-0D50-4E41-9ACB-A39BFE0D5F93}">
  <dimension ref="A1:F7"/>
  <sheetViews>
    <sheetView zoomScale="140" zoomScaleNormal="140" workbookViewId="0">
      <selection activeCell="F24" sqref="F24"/>
    </sheetView>
  </sheetViews>
  <sheetFormatPr baseColWidth="10" defaultRowHeight="15" x14ac:dyDescent="0.2"/>
  <cols>
    <col min="2" max="2" width="13.33203125" customWidth="1"/>
    <col min="5" max="5" width="9.6640625" customWidth="1"/>
    <col min="6" max="6" width="42.33203125" customWidth="1"/>
  </cols>
  <sheetData>
    <row r="1" spans="1:6" x14ac:dyDescent="0.2">
      <c r="A1" s="24" t="s">
        <v>20</v>
      </c>
      <c r="B1" s="11"/>
      <c r="C1" s="11"/>
      <c r="D1" s="19"/>
      <c r="E1" s="19"/>
      <c r="F1" s="11"/>
    </row>
    <row r="2" spans="1:6" x14ac:dyDescent="0.2">
      <c r="A2" s="24"/>
      <c r="B2" s="11"/>
      <c r="C2" s="11"/>
      <c r="D2" s="19"/>
      <c r="E2" s="19"/>
      <c r="F2" s="11"/>
    </row>
    <row r="3" spans="1:6" x14ac:dyDescent="0.2">
      <c r="A3" s="33" t="s">
        <v>44</v>
      </c>
      <c r="B3" s="34" t="s">
        <v>45</v>
      </c>
      <c r="D3" s="33"/>
      <c r="E3" s="33"/>
      <c r="F3" s="78"/>
    </row>
    <row r="4" spans="1:6" x14ac:dyDescent="0.2">
      <c r="A4" s="11"/>
      <c r="B4" s="11"/>
      <c r="F4" s="42"/>
    </row>
    <row r="5" spans="1:6" x14ac:dyDescent="0.2">
      <c r="A5" s="18"/>
      <c r="B5" s="18"/>
      <c r="C5" s="6" t="s">
        <v>22</v>
      </c>
      <c r="D5" s="6" t="s">
        <v>49</v>
      </c>
      <c r="E5" s="16" t="s">
        <v>51</v>
      </c>
      <c r="F5" s="16" t="s">
        <v>50</v>
      </c>
    </row>
    <row r="6" spans="1:6" ht="64" customHeight="1" x14ac:dyDescent="0.2">
      <c r="A6" s="11"/>
      <c r="B6" s="77"/>
      <c r="C6" s="76">
        <v>55183</v>
      </c>
      <c r="D6" s="76">
        <v>72081</v>
      </c>
      <c r="E6" s="76">
        <v>16898</v>
      </c>
      <c r="F6" s="12" t="s">
        <v>109</v>
      </c>
    </row>
    <row r="7" spans="1:6" x14ac:dyDescent="0.2">
      <c r="A7" s="11"/>
      <c r="B7" s="11"/>
      <c r="C7" s="75">
        <v>55183</v>
      </c>
      <c r="D7" s="75">
        <v>72081</v>
      </c>
      <c r="E7" s="74">
        <v>16898</v>
      </c>
      <c r="F7" s="9"/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0988-0D8A-4742-8173-F7A0CC9277E8}">
  <sheetPr>
    <tabColor theme="5" tint="0.39997558519241921"/>
    <pageSetUpPr fitToPage="1"/>
  </sheetPr>
  <dimension ref="B2:J40"/>
  <sheetViews>
    <sheetView zoomScale="130" zoomScaleNormal="130" workbookViewId="0">
      <selection activeCell="D17" sqref="D17"/>
    </sheetView>
  </sheetViews>
  <sheetFormatPr baseColWidth="10" defaultRowHeight="15" x14ac:dyDescent="0.2"/>
  <cols>
    <col min="1" max="1" width="6.1640625" style="2" customWidth="1"/>
    <col min="2" max="2" width="65.6640625" style="2" customWidth="1"/>
    <col min="3" max="4" width="12.5" style="4" customWidth="1"/>
    <col min="5" max="5" width="13" style="2" customWidth="1"/>
    <col min="6" max="6" width="14.5" style="2" customWidth="1"/>
    <col min="7" max="7" width="3.1640625" style="2" customWidth="1"/>
    <col min="8" max="8" width="65.33203125" style="3" customWidth="1"/>
    <col min="9" max="10" width="10.83203125" style="79"/>
    <col min="11" max="16384" width="10.83203125" style="2"/>
  </cols>
  <sheetData>
    <row r="2" spans="2:10" s="3" customFormat="1" ht="18" x14ac:dyDescent="0.2">
      <c r="B2" s="99" t="s">
        <v>90</v>
      </c>
      <c r="C2" s="98"/>
      <c r="D2" s="98"/>
      <c r="E2" s="97"/>
      <c r="F2" s="97"/>
      <c r="G2" s="97"/>
      <c r="I2" s="79"/>
      <c r="J2" s="79"/>
    </row>
    <row r="3" spans="2:10" s="3" customFormat="1" x14ac:dyDescent="0.2">
      <c r="B3" s="97"/>
      <c r="C3" s="98"/>
      <c r="D3" s="98"/>
      <c r="E3" s="97"/>
      <c r="F3" s="97"/>
      <c r="G3" s="97"/>
      <c r="I3" s="79"/>
      <c r="J3" s="79"/>
    </row>
    <row r="4" spans="2:10" s="3" customFormat="1" ht="20" customHeight="1" x14ac:dyDescent="0.2">
      <c r="B4" s="82" t="s">
        <v>89</v>
      </c>
      <c r="C4" s="85"/>
      <c r="D4" s="85"/>
      <c r="E4" s="82"/>
      <c r="F4" s="82"/>
      <c r="G4" s="82"/>
      <c r="I4" s="79"/>
      <c r="J4" s="79"/>
    </row>
    <row r="5" spans="2:10" s="3" customFormat="1" ht="20" customHeight="1" x14ac:dyDescent="0.2">
      <c r="B5" s="82"/>
      <c r="C5" s="85"/>
      <c r="D5" s="85"/>
      <c r="E5" s="82"/>
      <c r="F5" s="82"/>
      <c r="G5" s="82"/>
      <c r="I5" s="79"/>
      <c r="J5" s="79"/>
    </row>
    <row r="6" spans="2:10" s="3" customFormat="1" ht="20" customHeight="1" x14ac:dyDescent="0.2">
      <c r="B6" s="82" t="s">
        <v>88</v>
      </c>
      <c r="C6" s="85"/>
      <c r="D6" s="85"/>
      <c r="E6" s="82"/>
      <c r="F6" s="82"/>
      <c r="G6" s="82"/>
      <c r="I6" s="79"/>
      <c r="J6" s="79"/>
    </row>
    <row r="7" spans="2:10" s="3" customFormat="1" ht="20" customHeight="1" x14ac:dyDescent="0.2">
      <c r="B7" s="82"/>
      <c r="C7" s="85"/>
      <c r="D7" s="85"/>
      <c r="E7" s="82"/>
      <c r="F7" s="82"/>
      <c r="G7" s="82"/>
      <c r="I7" s="79"/>
      <c r="J7" s="79"/>
    </row>
    <row r="8" spans="2:10" s="3" customFormat="1" ht="20" customHeight="1" x14ac:dyDescent="0.2">
      <c r="B8" s="82" t="s">
        <v>91</v>
      </c>
      <c r="C8" s="85"/>
      <c r="D8" s="85"/>
      <c r="E8" s="82"/>
      <c r="F8" s="82"/>
      <c r="G8" s="82"/>
      <c r="I8" s="79"/>
      <c r="J8" s="79"/>
    </row>
    <row r="9" spans="2:10" s="3" customFormat="1" ht="20" customHeight="1" x14ac:dyDescent="0.2">
      <c r="B9" s="82"/>
      <c r="C9" s="85"/>
      <c r="D9" s="85"/>
      <c r="E9" s="82"/>
      <c r="F9" s="82"/>
      <c r="G9" s="82"/>
      <c r="I9" s="79"/>
      <c r="J9" s="79"/>
    </row>
    <row r="10" spans="2:10" s="3" customFormat="1" ht="20" customHeight="1" x14ac:dyDescent="0.2">
      <c r="B10" s="92" t="s">
        <v>87</v>
      </c>
      <c r="C10" s="91"/>
      <c r="D10" s="91"/>
      <c r="E10" s="82"/>
      <c r="F10" s="82"/>
      <c r="G10" s="82"/>
      <c r="I10" s="79"/>
      <c r="J10" s="79"/>
    </row>
    <row r="11" spans="2:10" s="3" customFormat="1" ht="20" customHeight="1" x14ac:dyDescent="0.2">
      <c r="B11" s="92" t="s">
        <v>86</v>
      </c>
      <c r="C11" s="91"/>
      <c r="D11" s="89">
        <v>16548.22</v>
      </c>
      <c r="E11" s="82"/>
      <c r="F11" s="82"/>
      <c r="G11" s="82"/>
      <c r="I11" s="79"/>
      <c r="J11" s="79"/>
    </row>
    <row r="12" spans="2:10" s="3" customFormat="1" ht="20" customHeight="1" x14ac:dyDescent="0.2">
      <c r="B12" s="92"/>
      <c r="C12" s="91"/>
      <c r="D12" s="91"/>
      <c r="E12" s="82"/>
      <c r="F12" s="82"/>
      <c r="G12" s="82"/>
      <c r="I12" s="79"/>
      <c r="J12" s="79"/>
    </row>
    <row r="13" spans="2:10" s="3" customFormat="1" ht="20" customHeight="1" x14ac:dyDescent="0.2">
      <c r="B13" s="92" t="s">
        <v>85</v>
      </c>
      <c r="C13" s="91"/>
      <c r="D13" s="91">
        <v>0</v>
      </c>
      <c r="E13" s="82"/>
      <c r="F13" s="82"/>
      <c r="G13" s="82"/>
      <c r="I13" s="79"/>
      <c r="J13" s="79"/>
    </row>
    <row r="14" spans="2:10" s="3" customFormat="1" ht="20" customHeight="1" x14ac:dyDescent="0.2">
      <c r="B14" s="1"/>
      <c r="C14" s="91"/>
      <c r="D14" s="91"/>
      <c r="E14" s="82"/>
      <c r="F14" s="82"/>
      <c r="G14" s="82"/>
      <c r="I14" s="79"/>
      <c r="J14" s="79"/>
    </row>
    <row r="15" spans="2:10" s="3" customFormat="1" ht="20" customHeight="1" x14ac:dyDescent="0.2">
      <c r="B15" s="92" t="s">
        <v>84</v>
      </c>
      <c r="C15" s="91"/>
      <c r="D15" s="91">
        <v>0</v>
      </c>
      <c r="E15" s="82"/>
      <c r="F15" s="82"/>
      <c r="G15" s="82"/>
      <c r="I15" s="79"/>
      <c r="J15" s="79"/>
    </row>
    <row r="16" spans="2:10" s="3" customFormat="1" ht="20" customHeight="1" x14ac:dyDescent="0.2">
      <c r="B16" s="96"/>
      <c r="C16" s="91"/>
      <c r="D16" s="95"/>
      <c r="E16" s="82"/>
      <c r="F16" s="82"/>
      <c r="G16" s="82"/>
      <c r="I16" s="79"/>
      <c r="J16" s="79"/>
    </row>
    <row r="17" spans="2:10" s="3" customFormat="1" ht="20" customHeight="1" thickBot="1" x14ac:dyDescent="0.25">
      <c r="B17" s="90" t="s">
        <v>92</v>
      </c>
      <c r="C17" s="89"/>
      <c r="D17" s="88">
        <v>16548.22</v>
      </c>
      <c r="E17" s="82"/>
      <c r="F17" s="82"/>
      <c r="G17" s="82"/>
      <c r="I17" s="79"/>
      <c r="J17" s="79"/>
    </row>
    <row r="18" spans="2:10" s="3" customFormat="1" ht="20" customHeight="1" thickTop="1" x14ac:dyDescent="0.2">
      <c r="B18" s="92"/>
      <c r="C18" s="91"/>
      <c r="D18" s="94"/>
      <c r="E18" s="82"/>
      <c r="F18" s="82"/>
      <c r="G18" s="82"/>
      <c r="I18" s="79"/>
      <c r="J18" s="79"/>
    </row>
    <row r="19" spans="2:10" s="3" customFormat="1" ht="34" customHeight="1" x14ac:dyDescent="0.2">
      <c r="B19" s="93" t="s">
        <v>83</v>
      </c>
      <c r="C19" s="91"/>
      <c r="D19" s="91"/>
      <c r="E19" s="82"/>
      <c r="F19" s="82"/>
      <c r="G19" s="82"/>
      <c r="I19" s="79"/>
      <c r="J19" s="79"/>
    </row>
    <row r="20" spans="2:10" s="3" customFormat="1" ht="20" customHeight="1" x14ac:dyDescent="0.2">
      <c r="B20" s="92" t="s">
        <v>82</v>
      </c>
      <c r="C20" s="91"/>
      <c r="D20" s="91"/>
      <c r="E20" s="82"/>
      <c r="F20" s="82"/>
      <c r="G20" s="82"/>
      <c r="I20" s="79"/>
      <c r="J20" s="79"/>
    </row>
    <row r="21" spans="2:10" s="3" customFormat="1" ht="20" customHeight="1" x14ac:dyDescent="0.2">
      <c r="B21" s="92" t="s">
        <v>93</v>
      </c>
      <c r="C21" s="91"/>
      <c r="D21" s="91">
        <v>20096.63</v>
      </c>
      <c r="E21" s="82"/>
      <c r="F21" s="82"/>
      <c r="G21" s="82"/>
      <c r="I21" s="79"/>
      <c r="J21" s="79"/>
    </row>
    <row r="22" spans="2:10" s="3" customFormat="1" ht="20" customHeight="1" x14ac:dyDescent="0.2">
      <c r="B22" s="92" t="s">
        <v>81</v>
      </c>
      <c r="C22" s="91"/>
      <c r="D22" s="91">
        <v>-45699.429999999993</v>
      </c>
      <c r="E22" s="82"/>
      <c r="F22" s="82"/>
      <c r="G22" s="82"/>
      <c r="I22" s="79"/>
      <c r="J22" s="79"/>
    </row>
    <row r="23" spans="2:10" s="3" customFormat="1" ht="20" customHeight="1" x14ac:dyDescent="0.2">
      <c r="B23" s="92" t="s">
        <v>80</v>
      </c>
      <c r="C23" s="91"/>
      <c r="D23" s="91">
        <v>42151.020000000004</v>
      </c>
      <c r="E23" s="82"/>
      <c r="F23" s="82"/>
      <c r="G23" s="82"/>
      <c r="I23" s="79"/>
      <c r="J23" s="79"/>
    </row>
    <row r="24" spans="2:10" s="5" customFormat="1" ht="20" customHeight="1" thickBot="1" x14ac:dyDescent="0.25">
      <c r="B24" s="90" t="s">
        <v>79</v>
      </c>
      <c r="C24" s="89"/>
      <c r="D24" s="88">
        <v>16548.220000000012</v>
      </c>
      <c r="E24" s="87"/>
      <c r="F24" s="87"/>
      <c r="G24" s="87"/>
    </row>
    <row r="25" spans="2:10" s="3" customFormat="1" ht="17" thickTop="1" x14ac:dyDescent="0.2">
      <c r="B25" s="82"/>
      <c r="C25" s="85"/>
      <c r="D25" s="85"/>
      <c r="E25" s="82"/>
      <c r="F25" s="82"/>
      <c r="G25" s="82"/>
      <c r="I25" s="79"/>
      <c r="J25" s="79"/>
    </row>
    <row r="26" spans="2:10" s="3" customFormat="1" ht="16" x14ac:dyDescent="0.2">
      <c r="B26" s="82"/>
      <c r="C26" s="82" t="s">
        <v>78</v>
      </c>
      <c r="D26" s="3" t="s">
        <v>77</v>
      </c>
      <c r="E26" s="3" t="s">
        <v>76</v>
      </c>
      <c r="G26" s="2"/>
      <c r="I26" s="79"/>
      <c r="J26" s="79"/>
    </row>
    <row r="27" spans="2:10" s="3" customFormat="1" ht="16" x14ac:dyDescent="0.2">
      <c r="B27" s="82"/>
      <c r="C27" s="86">
        <v>45383</v>
      </c>
      <c r="D27" s="85">
        <v>12500</v>
      </c>
      <c r="E27" s="85">
        <v>2072.46</v>
      </c>
      <c r="F27" s="80"/>
      <c r="G27" s="2"/>
      <c r="I27" s="79"/>
      <c r="J27" s="79"/>
    </row>
    <row r="28" spans="2:10" s="3" customFormat="1" ht="16" x14ac:dyDescent="0.2">
      <c r="B28" s="82"/>
      <c r="C28" s="86">
        <f>C27+30</f>
        <v>45413</v>
      </c>
      <c r="D28" s="85">
        <v>11000</v>
      </c>
      <c r="E28" s="85">
        <v>15286.18</v>
      </c>
      <c r="F28" s="80"/>
      <c r="G28" s="2"/>
      <c r="I28" s="79"/>
      <c r="J28" s="79"/>
    </row>
    <row r="29" spans="2:10" s="3" customFormat="1" ht="16" x14ac:dyDescent="0.2">
      <c r="B29" s="82"/>
      <c r="C29" s="86">
        <f>C28+31</f>
        <v>45444</v>
      </c>
      <c r="D29" s="85">
        <v>11.5</v>
      </c>
      <c r="E29" s="85">
        <v>1514.87</v>
      </c>
      <c r="F29" s="80"/>
      <c r="G29" s="2"/>
      <c r="I29" s="79"/>
      <c r="J29" s="79"/>
    </row>
    <row r="30" spans="2:10" s="3" customFormat="1" ht="16" x14ac:dyDescent="0.2">
      <c r="B30" s="82"/>
      <c r="C30" s="86">
        <f t="shared" ref="C30:C38" si="0">C29+31</f>
        <v>45475</v>
      </c>
      <c r="D30" s="85">
        <v>0</v>
      </c>
      <c r="E30" s="85">
        <v>2447.5</v>
      </c>
      <c r="F30" s="80"/>
      <c r="G30" s="2"/>
      <c r="I30" s="79"/>
      <c r="J30" s="79"/>
    </row>
    <row r="31" spans="2:10" s="3" customFormat="1" ht="16" x14ac:dyDescent="0.2">
      <c r="B31" s="82"/>
      <c r="C31" s="86">
        <f t="shared" si="0"/>
        <v>45506</v>
      </c>
      <c r="D31" s="85">
        <v>0</v>
      </c>
      <c r="E31" s="85">
        <v>747.74</v>
      </c>
      <c r="F31" s="80"/>
      <c r="G31" s="2"/>
      <c r="I31" s="79"/>
      <c r="J31" s="79"/>
    </row>
    <row r="32" spans="2:10" s="3" customFormat="1" ht="16" x14ac:dyDescent="0.2">
      <c r="B32" s="82"/>
      <c r="C32" s="86">
        <f t="shared" si="0"/>
        <v>45537</v>
      </c>
      <c r="D32" s="85">
        <v>12605</v>
      </c>
      <c r="E32" s="85">
        <v>3704.67</v>
      </c>
      <c r="F32" s="80"/>
      <c r="G32" s="2"/>
      <c r="I32" s="79"/>
      <c r="J32" s="79"/>
    </row>
    <row r="33" spans="2:6" ht="16" x14ac:dyDescent="0.2">
      <c r="B33" s="82"/>
      <c r="C33" s="86">
        <f t="shared" si="0"/>
        <v>45568</v>
      </c>
      <c r="D33" s="85">
        <v>503</v>
      </c>
      <c r="E33" s="85">
        <v>7781.34</v>
      </c>
      <c r="F33" s="80"/>
    </row>
    <row r="34" spans="2:6" ht="16" x14ac:dyDescent="0.2">
      <c r="B34" s="82"/>
      <c r="C34" s="86">
        <f t="shared" si="0"/>
        <v>45599</v>
      </c>
      <c r="D34" s="85">
        <v>41.5</v>
      </c>
      <c r="E34" s="85">
        <v>4887.6499999999996</v>
      </c>
      <c r="F34" s="80"/>
    </row>
    <row r="35" spans="2:6" ht="16" x14ac:dyDescent="0.2">
      <c r="B35" s="82"/>
      <c r="C35" s="86">
        <f t="shared" si="0"/>
        <v>45630</v>
      </c>
      <c r="D35" s="85">
        <v>5490.02</v>
      </c>
      <c r="E35" s="85">
        <v>1189.99</v>
      </c>
      <c r="F35" s="80"/>
    </row>
    <row r="36" spans="2:6" ht="16" x14ac:dyDescent="0.2">
      <c r="B36" s="82"/>
      <c r="C36" s="86">
        <f t="shared" si="0"/>
        <v>45661</v>
      </c>
      <c r="D36" s="85">
        <v>0</v>
      </c>
      <c r="E36" s="85">
        <v>2722.55</v>
      </c>
      <c r="F36" s="80"/>
    </row>
    <row r="37" spans="2:6" ht="16" x14ac:dyDescent="0.2">
      <c r="B37" s="82"/>
      <c r="C37" s="86">
        <f t="shared" si="0"/>
        <v>45692</v>
      </c>
      <c r="D37" s="85">
        <v>0</v>
      </c>
      <c r="E37" s="85">
        <v>1876.14</v>
      </c>
      <c r="F37" s="80"/>
    </row>
    <row r="38" spans="2:6" ht="16" x14ac:dyDescent="0.2">
      <c r="B38" s="82"/>
      <c r="C38" s="86">
        <f t="shared" si="0"/>
        <v>45723</v>
      </c>
      <c r="D38" s="85">
        <v>0</v>
      </c>
      <c r="E38" s="85">
        <v>1468.34</v>
      </c>
      <c r="F38" s="80"/>
    </row>
    <row r="39" spans="2:6" ht="17" thickBot="1" x14ac:dyDescent="0.25">
      <c r="B39" s="82"/>
      <c r="C39" s="82"/>
      <c r="D39" s="84">
        <v>42151.020000000004</v>
      </c>
      <c r="E39" s="84">
        <v>45699.429999999993</v>
      </c>
      <c r="F39" s="83">
        <v>-3548.4099999999889</v>
      </c>
    </row>
    <row r="40" spans="2:6" ht="17" thickBot="1" x14ac:dyDescent="0.25">
      <c r="B40" s="82"/>
      <c r="C40" s="82"/>
      <c r="D40" s="81"/>
      <c r="E40" s="81"/>
      <c r="F40" s="80"/>
    </row>
  </sheetData>
  <pageMargins left="0.7" right="0.7" top="0.75" bottom="0.75" header="0.3" footer="0.3"/>
  <pageSetup paperSize="9" scale="9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Form</vt:lpstr>
      <vt:lpstr>Box 2 </vt:lpstr>
      <vt:lpstr>Box 3</vt:lpstr>
      <vt:lpstr>Box 4</vt:lpstr>
      <vt:lpstr>Box 5 &amp; 10</vt:lpstr>
      <vt:lpstr>Box 6</vt:lpstr>
      <vt:lpstr>Box 7 &amp; 8</vt:lpstr>
      <vt:lpstr>Box 9</vt:lpstr>
      <vt:lpstr>Bank Rec</vt:lpstr>
      <vt:lpstr>'Bank Rec'!Print_Area</vt:lpstr>
      <vt:lpstr>'Box 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2025-04-25T11:49:49Z</cp:lastPrinted>
  <dcterms:created xsi:type="dcterms:W3CDTF">2019-05-15T17:12:23Z</dcterms:created>
  <dcterms:modified xsi:type="dcterms:W3CDTF">2025-05-23T17:13:18Z</dcterms:modified>
  <cp:category/>
  <cp:contentStatus/>
</cp:coreProperties>
</file>